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60" windowWidth="19215" windowHeight="12375" tabRatio="749"/>
  </bookViews>
  <sheets>
    <sheet name="Contents" sheetId="1" r:id="rId1"/>
    <sheet name="1 Products and Causes" sheetId="7" r:id="rId2"/>
    <sheet name="2 Volumes" sheetId="3" r:id="rId3"/>
    <sheet name="2a Volumes by Product Name" sheetId="9" r:id="rId4"/>
    <sheet name="3 Speed" sheetId="5" r:id="rId5"/>
    <sheet name="4 Upheld" sheetId="6" r:id="rId6"/>
    <sheet name="5 Redress" sheetId="10" r:id="rId7"/>
    <sheet name="6 Notes 1,2&amp;3" sheetId="2" r:id="rId8"/>
  </sheets>
  <definedNames>
    <definedName name="Application" localSheetId="2">'2 Volumes'!Application</definedName>
    <definedName name="Application" localSheetId="3">'2a Volumes by Product Name'!Application</definedName>
    <definedName name="Application" localSheetId="4">'3 Speed'!Application</definedName>
    <definedName name="Application" localSheetId="6">'5 Redress'!Application</definedName>
    <definedName name="Application" localSheetId="7">'6 Notes 1,2&amp;3'!Application</definedName>
    <definedName name="Application" localSheetId="0">Contents!Application</definedName>
    <definedName name="Application">[0]!Application</definedName>
    <definedName name="Industry">#REF!</definedName>
    <definedName name="rmcName" localSheetId="2">[0]!Component</definedName>
    <definedName name="rmcName" localSheetId="3">[0]!Component</definedName>
    <definedName name="rmcName" localSheetId="4">[0]!Component</definedName>
    <definedName name="rmcName" localSheetId="6">[0]!Component</definedName>
    <definedName name="rmcName" localSheetId="7">[0]!Component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6">[0]!Period</definedName>
    <definedName name="rmcPeriod" localSheetId="7">[0]!Period</definedName>
    <definedName name="rmcPeriod" localSheetId="0">[0]!Period</definedName>
    <definedName name="rmcPeriod">[0]!Period</definedName>
    <definedName name="Society">#REF!</definedName>
    <definedName name="ss" localSheetId="2">[0]!Period</definedName>
    <definedName name="ss" localSheetId="3">[0]!Period</definedName>
    <definedName name="ss" localSheetId="4">[0]!Period</definedName>
    <definedName name="ss" localSheetId="6">[0]!Period</definedName>
    <definedName name="ss" localSheetId="7">[0]!Period</definedName>
    <definedName name="ss" localSheetId="0">[0]!Period</definedName>
    <definedName name="ss">[0]!Period</definedName>
  </definedNames>
  <calcPr calcId="145621"/>
</workbook>
</file>

<file path=xl/calcChain.xml><?xml version="1.0" encoding="utf-8"?>
<calcChain xmlns="http://schemas.openxmlformats.org/spreadsheetml/2006/main">
  <c r="AT30" i="5" l="1"/>
  <c r="AS31" i="6" l="1"/>
  <c r="AT26" i="6"/>
  <c r="AT27" i="6"/>
  <c r="AT28" i="6"/>
  <c r="AT29" i="6"/>
  <c r="AT25" i="6"/>
  <c r="AS20" i="6"/>
  <c r="AT11" i="6"/>
  <c r="AT12" i="6"/>
  <c r="AT13" i="6"/>
  <c r="AT14" i="6"/>
  <c r="AT15" i="6"/>
  <c r="AT16" i="6"/>
  <c r="AT17" i="6"/>
  <c r="AT18" i="6"/>
  <c r="AT10" i="6"/>
  <c r="AU25" i="5"/>
  <c r="AU26" i="5"/>
  <c r="AU27" i="5"/>
  <c r="AU28" i="5"/>
  <c r="AU24" i="5"/>
  <c r="AT19" i="5"/>
  <c r="AU10" i="5"/>
  <c r="AU11" i="5"/>
  <c r="AU12" i="5"/>
  <c r="AU13" i="5"/>
  <c r="AU14" i="5"/>
  <c r="AU15" i="5"/>
  <c r="AU16" i="5"/>
  <c r="AU17" i="5"/>
  <c r="AU9" i="5"/>
  <c r="AQ9" i="5"/>
  <c r="AQ10" i="5"/>
  <c r="AQ11" i="5"/>
  <c r="AQ12" i="5"/>
  <c r="AQ13" i="5"/>
  <c r="AQ14" i="5"/>
  <c r="AQ15" i="5"/>
  <c r="AQ16" i="5"/>
  <c r="AQ17" i="5"/>
  <c r="AP19" i="5"/>
  <c r="AQ31" i="6" l="1"/>
  <c r="AR26" i="6"/>
  <c r="AR27" i="6"/>
  <c r="AR28" i="6"/>
  <c r="AR29" i="6"/>
  <c r="AR25" i="6"/>
  <c r="AO31" i="6"/>
  <c r="AP26" i="6"/>
  <c r="AP27" i="6"/>
  <c r="AP28" i="6"/>
  <c r="AP29" i="6"/>
  <c r="AP25" i="6"/>
  <c r="AM31" i="6"/>
  <c r="AN26" i="6"/>
  <c r="AN27" i="6"/>
  <c r="AN28" i="6"/>
  <c r="AN29" i="6"/>
  <c r="AN25" i="6"/>
  <c r="AQ20" i="6"/>
  <c r="AR11" i="6"/>
  <c r="AR12" i="6"/>
  <c r="AR13" i="6"/>
  <c r="AR14" i="6"/>
  <c r="AR15" i="6"/>
  <c r="AR16" i="6"/>
  <c r="AR17" i="6"/>
  <c r="AR18" i="6"/>
  <c r="AR10" i="6"/>
  <c r="AO20" i="6"/>
  <c r="AP11" i="6"/>
  <c r="AP12" i="6"/>
  <c r="AP13" i="6"/>
  <c r="AP14" i="6"/>
  <c r="AP15" i="6"/>
  <c r="AP16" i="6"/>
  <c r="AP17" i="6"/>
  <c r="AP18" i="6"/>
  <c r="AP10" i="6"/>
  <c r="AM20" i="6"/>
  <c r="AN11" i="6"/>
  <c r="AN12" i="6"/>
  <c r="AN13" i="6"/>
  <c r="AN14" i="6"/>
  <c r="AN15" i="6"/>
  <c r="AN16" i="6"/>
  <c r="AN17" i="6"/>
  <c r="AN18" i="6"/>
  <c r="AN10" i="6"/>
  <c r="AR30" i="5"/>
  <c r="AS25" i="5"/>
  <c r="AS26" i="5"/>
  <c r="AS27" i="5"/>
  <c r="AS28" i="5"/>
  <c r="AS24" i="5"/>
  <c r="AP30" i="5"/>
  <c r="AQ25" i="5"/>
  <c r="AQ26" i="5"/>
  <c r="AQ27" i="5"/>
  <c r="AQ28" i="5"/>
  <c r="AQ24" i="5"/>
  <c r="AN30" i="5"/>
  <c r="AO25" i="5"/>
  <c r="AO26" i="5"/>
  <c r="AO27" i="5"/>
  <c r="AO28" i="5"/>
  <c r="AO24" i="5"/>
  <c r="AR19" i="5"/>
  <c r="AS10" i="5"/>
  <c r="AS11" i="5"/>
  <c r="AS12" i="5"/>
  <c r="AS13" i="5"/>
  <c r="AS14" i="5"/>
  <c r="AS15" i="5"/>
  <c r="AS16" i="5"/>
  <c r="AS17" i="5"/>
  <c r="AS9" i="5"/>
  <c r="AN19" i="5"/>
  <c r="AO17" i="5"/>
  <c r="AO16" i="5"/>
  <c r="AO15" i="5"/>
  <c r="AO14" i="5"/>
  <c r="AO13" i="5"/>
  <c r="AO12" i="5"/>
  <c r="AO11" i="5"/>
  <c r="AO10" i="5"/>
  <c r="AO9" i="5"/>
  <c r="R14" i="7" l="1"/>
  <c r="R13" i="7"/>
  <c r="R12" i="7"/>
  <c r="R11" i="7"/>
  <c r="R10" i="7"/>
  <c r="R9" i="7"/>
  <c r="P14" i="7"/>
  <c r="P13" i="7"/>
  <c r="P12" i="7"/>
  <c r="P11" i="7"/>
  <c r="P10" i="7"/>
  <c r="P9" i="7"/>
  <c r="N14" i="7"/>
  <c r="N13" i="7"/>
  <c r="N12" i="7"/>
  <c r="N11" i="7"/>
  <c r="N10" i="7"/>
  <c r="N9" i="7"/>
  <c r="L14" i="7"/>
  <c r="L13" i="7"/>
  <c r="L12" i="7"/>
  <c r="L11" i="7"/>
  <c r="L10" i="7"/>
  <c r="L9" i="7"/>
  <c r="J14" i="7"/>
  <c r="J13" i="7"/>
  <c r="J12" i="7"/>
  <c r="J11" i="7"/>
  <c r="J10" i="7"/>
  <c r="J9" i="7"/>
  <c r="H10" i="7"/>
  <c r="H11" i="7"/>
  <c r="H12" i="7"/>
  <c r="H13" i="7"/>
  <c r="H14" i="7"/>
  <c r="H9" i="7"/>
  <c r="U30" i="6" l="1"/>
  <c r="U19" i="6"/>
  <c r="S19" i="6"/>
  <c r="Q19" i="6"/>
  <c r="O19" i="6"/>
  <c r="M19" i="6"/>
  <c r="K19" i="6"/>
  <c r="I19" i="6"/>
  <c r="G19" i="6"/>
</calcChain>
</file>

<file path=xl/sharedStrings.xml><?xml version="1.0" encoding="utf-8"?>
<sst xmlns="http://schemas.openxmlformats.org/spreadsheetml/2006/main" count="448" uniqueCount="216">
  <si>
    <t>Note 1</t>
  </si>
  <si>
    <t>Volumes</t>
  </si>
  <si>
    <t>Speed of resolution</t>
  </si>
  <si>
    <t>COMPLAINTS STATISTICS TABLES</t>
  </si>
  <si>
    <t xml:space="preserve">Number of complaints by cause of complaint </t>
  </si>
  <si>
    <t>Reporting Periods:</t>
  </si>
  <si>
    <t>Other</t>
  </si>
  <si>
    <t>2008-H1</t>
  </si>
  <si>
    <t>2007-H2</t>
  </si>
  <si>
    <t>2007-H1</t>
  </si>
  <si>
    <t>2006-H2</t>
  </si>
  <si>
    <t>2006-H1</t>
  </si>
  <si>
    <t>Home Finance</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</si>
  <si>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</si>
  <si>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</si>
  <si>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</si>
  <si>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</si>
  <si>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</si>
  <si>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</si>
  <si>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</si>
  <si>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</si>
  <si>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</si>
  <si>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</si>
  <si>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</si>
  <si>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</si>
  <si>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</si>
  <si>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</si>
  <si>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</si>
  <si>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</si>
  <si>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</si>
  <si>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</si>
  <si>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</si>
  <si>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</si>
  <si>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</si>
  <si>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</si>
  <si>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</si>
  <si>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</si>
  <si>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</si>
  <si>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</si>
  <si>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</si>
  <si>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</si>
  <si>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</si>
  <si>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</si>
  <si>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</si>
  <si>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</si>
  <si>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</si>
  <si>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</si>
  <si>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</si>
  <si>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</si>
  <si>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</si>
  <si>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</si>
  <si>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</si>
  <si>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</si>
  <si>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</si>
  <si>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</si>
  <si>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</si>
  <si>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</si>
  <si>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</si>
  <si>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</si>
  <si>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</si>
  <si>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</si>
  <si>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</si>
  <si>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Total (Product Group)</t>
  </si>
  <si>
    <t xml:space="preserve">Number and percentage of complaints by product group and cause as a proportion of total complaints for each product group </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</si>
  <si>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</si>
  <si>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</si>
  <si>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</si>
  <si>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</si>
  <si>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</si>
  <si>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</si>
  <si>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</si>
  <si>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</si>
  <si>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</si>
  <si>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</si>
  <si>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</si>
  <si>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</si>
  <si>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</si>
  <si>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</si>
  <si>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</si>
  <si>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</si>
  <si>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</si>
  <si>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</si>
  <si>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Terms and disputed sums/charges</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</si>
  <si>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</si>
  <si>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</si>
  <si>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</si>
  <si>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</si>
  <si>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</si>
  <si>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</si>
  <si>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</si>
  <si>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</si>
  <si>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</si>
  <si>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</si>
  <si>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</si>
  <si>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</si>
  <si>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</si>
  <si>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</si>
  <si>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</si>
  <si>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</si>
  <si>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</si>
  <si>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</si>
  <si>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</si>
  <si>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</si>
  <si>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</si>
  <si>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</si>
  <si>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</si>
  <si>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</si>
  <si>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</si>
  <si>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</si>
  <si>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</si>
  <si>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</si>
  <si>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</si>
  <si>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</si>
  <si>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</si>
  <si>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Redress paid by type of product (Note 1)</t>
  </si>
  <si>
    <t>Current Accounts</t>
  </si>
  <si>
    <t>Savings (inc. Cash ISA) and other banking</t>
  </si>
  <si>
    <t>other unregulated home finance products</t>
  </si>
  <si>
    <t>Other decumulaton, life and pensions</t>
  </si>
  <si>
    <t>PEPs/ISAs (exc. Cash ISAs)</t>
  </si>
  <si>
    <t>Investment management/services (inc. platforms)</t>
  </si>
  <si>
    <t>The product groups are made up of the following product names (a)</t>
  </si>
  <si>
    <t>Savings (inc Cash ISA) and other banking</t>
  </si>
  <si>
    <t>Total £</t>
  </si>
  <si>
    <t>Complaints upheld by firm type (Note 2)</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</si>
  <si>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</si>
  <si>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</si>
  <si>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</si>
  <si>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</si>
  <si>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</si>
  <si>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</si>
  <si>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</si>
  <si>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</si>
  <si>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</si>
  <si>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Complaints (3) - Speed of resolution</t>
  </si>
  <si>
    <t>Amount of redress paid by firm and product type (from 1 August 2009)</t>
  </si>
  <si>
    <t>Complaints upheld by type of product from 1 August 2009 (Note 1)</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</si>
  <si>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</si>
  <si>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</si>
  <si>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</si>
  <si>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</si>
  <si>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</si>
  <si>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Volumes by product name</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</si>
  <si>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</si>
  <si>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</si>
  <si>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</si>
  <si>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</si>
  <si>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</si>
  <si>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N/A</t>
  </si>
  <si>
    <t>2011-H2</t>
  </si>
  <si>
    <t>2012-H1</t>
  </si>
  <si>
    <t>H1 means first half of the year (1 Jan to 30 June), H2 means second half of the year (1 July to 31 December).</t>
  </si>
  <si>
    <t>Table:</t>
  </si>
  <si>
    <t>Decumulation, life and pensions (b)</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</si>
  <si>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</si>
  <si>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</si>
  <si>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</si>
  <si>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</si>
  <si>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</si>
  <si>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</si>
  <si>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</si>
  <si>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</si>
  <si>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EEA Authorised (a)</t>
  </si>
  <si>
    <t xml:space="preserve"> </t>
  </si>
  <si>
    <t>All redress data has been updated from the previous publication due to firm resubmissions.</t>
  </si>
  <si>
    <t>Back to contents page</t>
  </si>
  <si>
    <t>(Click on the hyperlinks below)</t>
  </si>
  <si>
    <t>2013-H2</t>
  </si>
  <si>
    <t xml:space="preserve">Other </t>
  </si>
  <si>
    <r>
      <t xml:space="preserve">Complaints (2a) - Volumes by Product Name </t>
    </r>
    <r>
      <rPr>
        <b/>
        <sz val="10"/>
        <color indexed="60"/>
        <rFont val="Tahoma"/>
        <family val="2"/>
      </rPr>
      <t>(a)</t>
    </r>
  </si>
  <si>
    <t>(a) Firm numbers above exclude 'EEA Authorised' firms which 'passport' into the UK from the European Economic Area (EEA) via one or more Directive. These firms are listed under the EEA Authorised category. For more information visit our website at http://www.fca.org.uk/firms/being-regulated/passporting</t>
  </si>
  <si>
    <t>(b) Data has been updated from the previous publications due to firm resubmissions and firms changing categories.</t>
  </si>
  <si>
    <t>(c) Data has been updated from the previous publications due to firm resubmissions and firms changing categories.</t>
  </si>
  <si>
    <t>(a) Data has been updated from the previous publications due to firm resubmissions and firms changing categories.</t>
  </si>
  <si>
    <t>2014-H1</t>
  </si>
  <si>
    <t>General insurance &amp; pure protection (inc. PPI)</t>
  </si>
  <si>
    <t>2014-H2</t>
  </si>
  <si>
    <t>Banking and credit cards</t>
  </si>
  <si>
    <t>Overdrafts</t>
  </si>
  <si>
    <t>other regulated home finance products (including second and subsequent charge mortgages)</t>
  </si>
  <si>
    <t>Bank and Building Society</t>
  </si>
  <si>
    <t>Note 3</t>
  </si>
  <si>
    <t>Notes 1, 2 &amp; 3</t>
  </si>
  <si>
    <t>Reportable complaints</t>
  </si>
  <si>
    <t>(a) Refer to Notes 1 &amp; 2 for product names and firm types.</t>
  </si>
  <si>
    <t>Firms do not have to report complaints that are resolved by close of business on the business day following the day they receive them (see our complaints handbook rule DISP 1.5).
Therefore the data does not include such complaints.</t>
  </si>
  <si>
    <t>2015-H1</t>
  </si>
  <si>
    <r>
      <t xml:space="preserve">Other regulated home finance products (including second and subsequent charge mortgages) </t>
    </r>
    <r>
      <rPr>
        <b/>
        <sz val="8"/>
        <rFont val="Tahoma"/>
        <family val="2"/>
      </rPr>
      <t>(d)</t>
    </r>
  </si>
  <si>
    <r>
      <t xml:space="preserve">Unregulated loans and overdrafts </t>
    </r>
    <r>
      <rPr>
        <b/>
        <sz val="8"/>
        <rFont val="Tahoma"/>
        <family val="2"/>
      </rPr>
      <t>(e)</t>
    </r>
  </si>
  <si>
    <r>
      <t xml:space="preserve">Other </t>
    </r>
    <r>
      <rPr>
        <b/>
        <sz val="8"/>
        <rFont val="Tahoma"/>
        <family val="2"/>
      </rPr>
      <t xml:space="preserve">(f) </t>
    </r>
  </si>
  <si>
    <r>
      <t xml:space="preserve">Other GI/Pure protection </t>
    </r>
    <r>
      <rPr>
        <b/>
        <sz val="8"/>
        <rFont val="Tahoma"/>
        <family val="2"/>
      </rPr>
      <t>(f)</t>
    </r>
  </si>
  <si>
    <t>(d) See Note 1(a) on Tab 6 for explanation of changes to product category.</t>
  </si>
  <si>
    <t>(f) Categories only available for firms to report prior to the reporting requirement changes on 1 August 2009. Therefore, data for this category will only be available up to end of July in 2009 H2.</t>
  </si>
  <si>
    <t>Product/service name</t>
  </si>
  <si>
    <t>Product group</t>
  </si>
  <si>
    <r>
      <t xml:space="preserve">Consumer credit </t>
    </r>
    <r>
      <rPr>
        <b/>
        <i/>
        <sz val="8"/>
        <rFont val="Tahoma"/>
        <family val="2"/>
      </rPr>
      <t>(b)</t>
    </r>
  </si>
  <si>
    <t>Number of Firms as at 13 August 2015 (a)</t>
  </si>
  <si>
    <t>(b) This data includes complaints reported by consumer credit firms but only on their non-consumer credit related activities. This data does not include complaints against firms authorised only to carry out consumer credit-related activities. We will not be publishing data for these firms until all firms carrying out these activities are authorised and are reporting their complaints data to us after March 2016. Please see the consumer credit pages on our website for more information. As at 13 August 2015 there were 14,870 consumer credit firms authorised by the FCA.</t>
  </si>
  <si>
    <t>Percentages now stated to one decimal place in order to show more detailed information.</t>
  </si>
  <si>
    <t>Product Group (b):</t>
  </si>
  <si>
    <t>Decumulation, life and pensions (c)</t>
  </si>
  <si>
    <t>(a) H1 means first half of the year (1 Jan to 30 June), H2 means second half of the year (1 July to 31 December).</t>
  </si>
  <si>
    <t>(b) Refer to Note 1 for the product names in each product group.</t>
  </si>
  <si>
    <t>(c) “Decumulation” means the conversion of pension assets accumulated during working life into pension income to be spent during retirement.</t>
  </si>
  <si>
    <t>Number and percentage of complaints closed within eight weeks as a proportion of total closed complaints for each firm and product type</t>
  </si>
  <si>
    <t>Complaints closed within eight weeks by firm type (Note 2)</t>
  </si>
  <si>
    <t>Complaints closed within eight weeks by type of product from 1 August 2009 (Note 1)</t>
  </si>
  <si>
    <t>Proportion of complaints closed within eight weeks by firm type</t>
  </si>
  <si>
    <t>Proportion of complaints closed within eight weeks by type of product</t>
  </si>
  <si>
    <t xml:space="preserve">(e) See Note 1(a) on Tab 6 for explanation of changes to product category. 'Unregulated loans' and 'overdrafts' have been combined in this table as low figures are currently being reported under 'overdrafts'. </t>
  </si>
  <si>
    <t>(a) There have been some changes to the complaints return from 2014 H2 which affects the aggregate data:
•  a new product group category of ‘Banking and credit cards’ replaces ‘Banking’,
•  a new product category of ‘Overdrafts’,
•  unregulated loans are no longer reported at line 11 in the 'Banking and credit cards' product group category but instead are reported in line 41, 'Other lending'
•  ‘Other regulated home finance products (including second and subsequent charge mortgages)’ replaces ‘Other regulated home finance products’.
These changes result from our regulation of consumer credit including second charge loans from 1 April 2014 following the transfer of the regulation of consumer credit from the OFT to the FCA. 
(b) 'Decumulation' means the conversion of pension assets accumulated during working life into pension income to be spent during retirement.</t>
  </si>
  <si>
    <t>Complaints by product group and cause of complaint (2015 H2)</t>
  </si>
  <si>
    <t>Complaints (1) - Complaints by product group and cause of complaint - 2015 H2 (a)</t>
  </si>
  <si>
    <t>2015 H2 - Complaints by product group and cause of complaint</t>
  </si>
  <si>
    <t>2015-H2</t>
  </si>
  <si>
    <t>AGGREGATE COMPLAINTS STATISTICS: 2006 to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</si>
</sst>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s>
  <fonts count="42"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10"/>
      <color indexed="8"/>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s>
  <borders count="17">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top/>
      <bottom style="thin">
        <color indexed="31"/>
      </bottom>
      <diagonal/>
    </border>
    <border>
      <left style="thin">
        <color indexed="31"/>
      </left>
      <right style="thin">
        <color indexed="31"/>
      </right>
      <top/>
      <bottom style="thin">
        <color indexed="31"/>
      </bottom>
      <diagonal/>
    </border>
  </borders>
  <cellStyleXfs count="50">
    <xf numFmtId="0" fontId="0" fillId="0" borderId="0"/>
    <xf numFmtId="164" fontId="5" fillId="0" borderId="0" applyFont="0" applyFill="0" applyBorder="0" applyAlignment="0" applyProtection="0"/>
    <xf numFmtId="164" fontId="23" fillId="0" borderId="0" applyFont="0" applyFill="0" applyBorder="0" applyAlignment="0" applyProtection="0"/>
    <xf numFmtId="0" fontId="6" fillId="0" borderId="0" applyNumberFormat="0" applyFill="0" applyBorder="0" applyAlignment="0" applyProtection="0">
      <alignment vertical="top"/>
      <protection locked="0"/>
    </xf>
    <xf numFmtId="0" fontId="31" fillId="0" borderId="0"/>
    <xf numFmtId="0" fontId="5" fillId="0" borderId="0"/>
    <xf numFmtId="9" fontId="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2"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cellStyleXfs>
  <cellXfs count="268">
    <xf numFmtId="0" fontId="0" fillId="0" borderId="0" xfId="0"/>
    <xf numFmtId="0" fontId="7" fillId="0" borderId="0" xfId="0" applyFont="1"/>
    <xf numFmtId="0" fontId="8"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2" borderId="2" xfId="0" applyFont="1" applyFill="1" applyBorder="1"/>
    <xf numFmtId="0" fontId="11" fillId="0" borderId="0" xfId="0" applyFont="1" applyFill="1" applyBorder="1"/>
    <xf numFmtId="0" fontId="11" fillId="2"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0" fontId="10" fillId="0" borderId="0" xfId="0" applyFo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10" fontId="9" fillId="0" borderId="0" xfId="0" applyNumberFormat="1" applyFont="1" applyFill="1" applyBorder="1" applyAlignment="1">
      <alignment vertical="center" wrapText="1"/>
    </xf>
    <xf numFmtId="9" fontId="0" fillId="0" borderId="0" xfId="6" applyFont="1"/>
    <xf numFmtId="0" fontId="11" fillId="0" borderId="0" xfId="0" applyFont="1" applyBorder="1"/>
    <xf numFmtId="0" fontId="11" fillId="0" borderId="8" xfId="0" applyFont="1" applyFill="1" applyBorder="1"/>
    <xf numFmtId="0" fontId="11" fillId="3" borderId="9" xfId="0" applyFont="1" applyFill="1" applyBorder="1"/>
    <xf numFmtId="49" fontId="9" fillId="0" borderId="0" xfId="0" applyNumberFormat="1" applyFont="1" applyFill="1" applyBorder="1" applyAlignment="1">
      <alignment vertical="center" wrapText="1"/>
    </xf>
    <xf numFmtId="0" fontId="11" fillId="0" borderId="2" xfId="0" applyFont="1" applyFill="1" applyBorder="1"/>
    <xf numFmtId="0" fontId="11" fillId="0" borderId="5" xfId="0" applyFont="1" applyBorder="1"/>
    <xf numFmtId="167" fontId="14" fillId="0" borderId="5" xfId="0" applyNumberFormat="1" applyFont="1" applyBorder="1"/>
    <xf numFmtId="167" fontId="17" fillId="0" borderId="3"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8" xfId="6"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0" fontId="11" fillId="0" borderId="5" xfId="0" applyFont="1" applyFill="1" applyBorder="1"/>
    <xf numFmtId="0" fontId="15" fillId="0" borderId="3" xfId="0" applyFont="1" applyFill="1" applyBorder="1"/>
    <xf numFmtId="168" fontId="13" fillId="0" borderId="0" xfId="0" applyNumberFormat="1" applyFont="1" applyFill="1" applyBorder="1" applyAlignment="1">
      <alignment horizontal="right" vertical="center" wrapText="1"/>
    </xf>
    <xf numFmtId="168" fontId="9" fillId="0" borderId="0" xfId="0" applyNumberFormat="1" applyFont="1" applyFill="1" applyBorder="1" applyAlignment="1">
      <alignmen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9" fontId="13" fillId="4" borderId="0" xfId="6" applyFont="1" applyFill="1" applyBorder="1" applyAlignment="1">
      <alignment horizontal="right" vertical="top"/>
    </xf>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5" fillId="2" borderId="3" xfId="0" applyFont="1" applyFill="1" applyBorder="1"/>
    <xf numFmtId="0" fontId="15" fillId="0" borderId="3" xfId="0" applyFont="1" applyFill="1" applyBorder="1" applyAlignment="1">
      <alignment wrapText="1"/>
    </xf>
    <xf numFmtId="0" fontId="11" fillId="0" borderId="0" xfId="0" applyFont="1" applyFill="1" applyAlignment="1">
      <alignment horizontal="center"/>
    </xf>
    <xf numFmtId="9" fontId="14" fillId="0" borderId="1" xfId="6" applyFont="1" applyFill="1" applyBorder="1"/>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9" fontId="11" fillId="0" borderId="0" xfId="0" applyNumberFormat="1" applyFont="1"/>
    <xf numFmtId="169" fontId="11" fillId="0" borderId="0" xfId="1" applyNumberFormat="1" applyFont="1"/>
    <xf numFmtId="9" fontId="14" fillId="0" borderId="0" xfId="6" applyFont="1"/>
    <xf numFmtId="3" fontId="14" fillId="0" borderId="0" xfId="0" applyNumberFormat="1" applyFont="1"/>
    <xf numFmtId="169" fontId="14" fillId="0" borderId="0" xfId="1" applyNumberFormat="1" applyFont="1"/>
    <xf numFmtId="1" fontId="11" fillId="0" borderId="0" xfId="6"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167" fontId="17" fillId="0" borderId="9" xfId="0" applyNumberFormat="1" applyFont="1" applyBorder="1" applyAlignment="1">
      <alignment horizontal="right" wrapText="1"/>
    </xf>
    <xf numFmtId="3" fontId="17" fillId="0" borderId="9" xfId="0" applyNumberFormat="1" applyFont="1" applyFill="1" applyBorder="1" applyAlignment="1">
      <alignment horizontal="right"/>
    </xf>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10" fontId="14" fillId="0" borderId="0" xfId="0" applyNumberFormat="1" applyFont="1"/>
    <xf numFmtId="10" fontId="11" fillId="0" borderId="0" xfId="0" applyNumberFormat="1" applyFont="1"/>
    <xf numFmtId="3" fontId="18" fillId="0" borderId="0" xfId="0" applyNumberFormat="1" applyFont="1" applyFill="1" applyBorder="1" applyAlignment="1">
      <alignment horizontal="right" vertical="top"/>
    </xf>
    <xf numFmtId="0" fontId="17" fillId="3" borderId="9" xfId="0" applyFont="1" applyFill="1" applyBorder="1"/>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6" fillId="0" borderId="0" xfId="3" applyAlignment="1" applyProtection="1"/>
    <xf numFmtId="0" fontId="30" fillId="0" borderId="0" xfId="3" applyFont="1" applyAlignment="1" applyProtection="1"/>
    <xf numFmtId="0" fontId="11" fillId="0" borderId="0" xfId="0" applyFont="1" applyAlignment="1">
      <alignment horizontal="left"/>
    </xf>
    <xf numFmtId="0" fontId="30" fillId="0" borderId="0" xfId="3" applyFont="1" applyAlignment="1" applyProtection="1">
      <alignment horizontal="left"/>
    </xf>
    <xf numFmtId="3" fontId="11" fillId="0" borderId="0" xfId="0" applyNumberFormat="1" applyFont="1" applyFill="1" applyBorder="1"/>
    <xf numFmtId="0" fontId="5"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1" fillId="0" borderId="0" xfId="0" applyFont="1" applyAlignment="1">
      <alignment wrapText="1"/>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6" xfId="0" applyNumberFormat="1" applyFont="1" applyFill="1" applyBorder="1" applyAlignment="1">
      <alignment horizontal="right" vertical="top"/>
    </xf>
    <xf numFmtId="0" fontId="5"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13" fillId="0" borderId="0" xfId="0" applyFont="1" applyAlignment="1">
      <alignment horizontal="right"/>
    </xf>
    <xf numFmtId="0" fontId="0" fillId="0" borderId="0" xfId="0" applyAlignment="1"/>
    <xf numFmtId="0" fontId="11" fillId="0" borderId="0" xfId="0" applyFont="1" applyAlignment="1">
      <alignment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5"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9" fontId="11" fillId="0" borderId="0" xfId="0" applyNumberFormat="1" applyFont="1" applyAlignment="1"/>
    <xf numFmtId="169" fontId="11" fillId="0" borderId="0" xfId="1" applyNumberFormat="1" applyFont="1" applyAlignment="1"/>
    <xf numFmtId="9" fontId="11" fillId="0" borderId="0" xfId="6"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168" fontId="14" fillId="0" borderId="0" xfId="0" applyNumberFormat="1" applyFont="1"/>
    <xf numFmtId="168" fontId="11" fillId="0" borderId="0" xfId="0" applyNumberFormat="1" applyFont="1"/>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168" fontId="9" fillId="0" borderId="0" xfId="0" applyNumberFormat="1" applyFont="1" applyFill="1" applyBorder="1" applyAlignment="1">
      <alignment vertical="top" wrapText="1"/>
    </xf>
    <xf numFmtId="10" fontId="9" fillId="0" borderId="0" xfId="0" applyNumberFormat="1" applyFont="1" applyFill="1" applyBorder="1" applyAlignment="1">
      <alignmen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168" fontId="0" fillId="0" borderId="0" xfId="6" applyNumberFormat="1" applyFont="1" applyAlignment="1">
      <alignment vertical="top"/>
    </xf>
    <xf numFmtId="0" fontId="39" fillId="0" borderId="0" xfId="0" applyFont="1" applyAlignment="1">
      <alignment horizontal="left"/>
    </xf>
    <xf numFmtId="0" fontId="30" fillId="0" borderId="0" xfId="3" applyFont="1" applyAlignment="1" applyProtection="1">
      <alignment horizontal="right"/>
    </xf>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Border="1" applyAlignment="1">
      <alignment horizontal="left" vertical="top" wrapText="1"/>
    </xf>
    <xf numFmtId="49" fontId="13" fillId="4" borderId="0" xfId="0" applyNumberFormat="1" applyFont="1" applyFill="1" applyBorder="1" applyAlignment="1">
      <alignment horizontal="right" vertical="top" wrapText="1"/>
    </xf>
    <xf numFmtId="0" fontId="11" fillId="0" borderId="0" xfId="0" applyFont="1" applyAlignment="1">
      <alignment horizontal="left" vertical="top" wrapText="1"/>
    </xf>
    <xf numFmtId="49" fontId="13" fillId="0" borderId="0" xfId="0" applyNumberFormat="1" applyFont="1" applyFill="1" applyBorder="1" applyAlignment="1">
      <alignment horizontal="right" vertical="top"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0" fillId="0" borderId="3" xfId="0" applyBorder="1" applyAlignment="1"/>
    <xf numFmtId="0" fontId="0" fillId="0" borderId="9" xfId="0" applyBorder="1" applyAlignment="1"/>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0" fillId="0" borderId="3" xfId="0" applyBorder="1" applyAlignment="1">
      <alignment wrapText="1"/>
    </xf>
    <xf numFmtId="0" fontId="0" fillId="0" borderId="9" xfId="0" applyBorder="1" applyAlignment="1">
      <alignment wrapText="1"/>
    </xf>
    <xf numFmtId="0" fontId="14" fillId="2" borderId="1" xfId="0" applyFont="1" applyFill="1" applyBorder="1" applyAlignment="1"/>
    <xf numFmtId="0" fontId="0" fillId="0" borderId="2" xfId="0" applyBorder="1" applyAlignment="1"/>
    <xf numFmtId="0" fontId="0" fillId="0" borderId="12" xfId="0"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16" fillId="0" borderId="3" xfId="0" applyFont="1" applyBorder="1" applyAlignment="1"/>
    <xf numFmtId="0" fontId="16" fillId="0" borderId="9" xfId="0" applyFont="1" applyBorder="1" applyAlignment="1"/>
    <xf numFmtId="0" fontId="11" fillId="2" borderId="1" xfId="0" applyFont="1" applyFill="1" applyBorder="1" applyAlignment="1">
      <alignment horizontal="left" vertical="top"/>
    </xf>
    <xf numFmtId="0" fontId="11" fillId="2" borderId="15" xfId="0" applyFont="1" applyFill="1" applyBorder="1" applyAlignment="1">
      <alignment horizontal="left" vertical="top"/>
    </xf>
    <xf numFmtId="3" fontId="17" fillId="2" borderId="12" xfId="0" applyNumberFormat="1" applyFont="1" applyFill="1" applyBorder="1" applyAlignment="1">
      <alignment horizontal="right" vertical="top"/>
    </xf>
    <xf numFmtId="3" fontId="17" fillId="2" borderId="14" xfId="0" applyNumberFormat="1" applyFont="1" applyFill="1" applyBorder="1" applyAlignment="1">
      <alignment horizontal="right" vertical="top"/>
    </xf>
    <xf numFmtId="0" fontId="11" fillId="0" borderId="0" xfId="0" applyFont="1" applyFill="1" applyBorder="1" applyAlignment="1">
      <alignment horizontal="left" wrapText="1"/>
    </xf>
    <xf numFmtId="0" fontId="11" fillId="0" borderId="1" xfId="0" applyFont="1" applyFill="1" applyBorder="1" applyAlignment="1">
      <alignment horizontal="left" vertical="top"/>
    </xf>
    <xf numFmtId="0" fontId="11" fillId="0" borderId="4" xfId="0" applyFont="1" applyFill="1" applyBorder="1" applyAlignment="1">
      <alignment horizontal="left" vertical="top"/>
    </xf>
    <xf numFmtId="0" fontId="11" fillId="0" borderId="15" xfId="0" applyFont="1" applyFill="1" applyBorder="1" applyAlignment="1">
      <alignment horizontal="left" vertical="top"/>
    </xf>
    <xf numFmtId="3" fontId="17" fillId="0" borderId="12" xfId="0" applyNumberFormat="1" applyFont="1" applyFill="1" applyBorder="1" applyAlignment="1">
      <alignment horizontal="right" vertical="top"/>
    </xf>
    <xf numFmtId="3" fontId="17" fillId="0" borderId="13" xfId="0" applyNumberFormat="1" applyFont="1" applyFill="1" applyBorder="1" applyAlignment="1">
      <alignment horizontal="right" vertical="top"/>
    </xf>
    <xf numFmtId="3" fontId="17" fillId="0" borderId="14" xfId="0" applyNumberFormat="1" applyFont="1" applyFill="1" applyBorder="1" applyAlignment="1">
      <alignment horizontal="right" vertical="top"/>
    </xf>
    <xf numFmtId="0" fontId="11" fillId="0" borderId="0" xfId="0" applyFont="1" applyBorder="1" applyAlignment="1">
      <alignment horizontal="left" wrapText="1"/>
    </xf>
    <xf numFmtId="0" fontId="22" fillId="0" borderId="0" xfId="0" applyFont="1" applyBorder="1" applyAlignment="1">
      <alignment wrapText="1"/>
    </xf>
    <xf numFmtId="0" fontId="16" fillId="0" borderId="0" xfId="0" applyFont="1" applyBorder="1" applyAlignment="1"/>
    <xf numFmtId="0" fontId="22" fillId="0" borderId="8" xfId="0" applyFont="1" applyBorder="1" applyAlignment="1">
      <alignment wrapText="1"/>
    </xf>
    <xf numFmtId="0" fontId="16" fillId="0" borderId="8" xfId="0" applyFont="1" applyBorder="1" applyAlignment="1"/>
    <xf numFmtId="0" fontId="11" fillId="0" borderId="5" xfId="0" applyFont="1" applyBorder="1" applyAlignment="1">
      <alignment wrapText="1"/>
    </xf>
    <xf numFmtId="0" fontId="5" fillId="0" borderId="9" xfId="0" applyFont="1" applyBorder="1" applyAlignment="1"/>
    <xf numFmtId="0" fontId="11" fillId="3" borderId="1" xfId="0" applyFont="1" applyFill="1" applyBorder="1" applyAlignment="1">
      <alignment horizontal="left" vertical="top"/>
    </xf>
    <xf numFmtId="0" fontId="11" fillId="3" borderId="4" xfId="0" applyFont="1" applyFill="1" applyBorder="1" applyAlignment="1">
      <alignment horizontal="left" vertical="top"/>
    </xf>
    <xf numFmtId="0" fontId="11" fillId="3" borderId="15" xfId="0" applyFont="1" applyFill="1" applyBorder="1" applyAlignment="1">
      <alignment horizontal="left" vertical="top"/>
    </xf>
    <xf numFmtId="0" fontId="11" fillId="2" borderId="2" xfId="0" applyFont="1" applyFill="1" applyBorder="1" applyAlignment="1">
      <alignment horizontal="left" vertical="top"/>
    </xf>
    <xf numFmtId="0" fontId="11" fillId="2" borderId="0" xfId="0" applyFont="1" applyFill="1" applyBorder="1" applyAlignment="1">
      <alignment horizontal="left" vertical="top"/>
    </xf>
    <xf numFmtId="0" fontId="11" fillId="2" borderId="8" xfId="0" applyFont="1" applyFill="1" applyBorder="1" applyAlignment="1">
      <alignment horizontal="left" vertical="top"/>
    </xf>
    <xf numFmtId="3" fontId="17" fillId="2" borderId="13" xfId="0" applyNumberFormat="1" applyFont="1" applyFill="1" applyBorder="1" applyAlignment="1">
      <alignment horizontal="right" vertical="top"/>
    </xf>
    <xf numFmtId="3" fontId="17" fillId="3" borderId="12" xfId="0" applyNumberFormat="1" applyFont="1" applyFill="1" applyBorder="1" applyAlignment="1">
      <alignment horizontal="right" vertical="top"/>
    </xf>
    <xf numFmtId="3" fontId="17" fillId="3" borderId="13" xfId="0" applyNumberFormat="1" applyFont="1" applyFill="1" applyBorder="1" applyAlignment="1">
      <alignment horizontal="right" vertical="top"/>
    </xf>
    <xf numFmtId="3" fontId="17" fillId="3" borderId="14" xfId="0" applyNumberFormat="1" applyFont="1" applyFill="1" applyBorder="1" applyAlignment="1">
      <alignment horizontal="right" vertical="top"/>
    </xf>
    <xf numFmtId="0" fontId="11" fillId="2" borderId="4" xfId="0" applyFont="1" applyFill="1" applyBorder="1" applyAlignment="1">
      <alignment horizontal="left" vertical="top"/>
    </xf>
  </cellXfs>
  <cellStyles count="50">
    <cellStyle name="Comma" xfId="1" builtinId="3"/>
    <cellStyle name="Comma 2" xfId="2"/>
    <cellStyle name="Comma 2 2" xfId="11"/>
    <cellStyle name="Comma 3" xfId="10"/>
    <cellStyle name="Comma 4" xfId="18"/>
    <cellStyle name="Comma 5" xfId="24"/>
    <cellStyle name="Comma 6" xfId="25"/>
    <cellStyle name="Comma 7" xfId="34"/>
    <cellStyle name="Hyperlink" xfId="3" builtinId="8"/>
    <cellStyle name="Hyperlink 2" xfId="12"/>
    <cellStyle name="Normal" xfId="0" builtinId="0"/>
    <cellStyle name="Normal 10" xfId="35"/>
    <cellStyle name="Normal 10 2" xfId="36"/>
    <cellStyle name="Normal 11" xfId="37"/>
    <cellStyle name="Normal 11 2" xfId="38"/>
    <cellStyle name="Normal 12" xfId="39"/>
    <cellStyle name="Normal 12 2" xfId="40"/>
    <cellStyle name="Normal 13" xfId="33"/>
    <cellStyle name="Normal 14" xfId="41"/>
    <cellStyle name="Normal 2" xfId="4"/>
    <cellStyle name="Normal 3" xfId="9"/>
    <cellStyle name="Normal 4" xfId="15"/>
    <cellStyle name="Normal 4 2" xfId="21"/>
    <cellStyle name="Normal 4 2 2" xfId="30"/>
    <cellStyle name="Normal 4 2 2 2" xfId="42"/>
    <cellStyle name="Normal 4 2 3" xfId="43"/>
    <cellStyle name="Normal 4 3" xfId="28"/>
    <cellStyle name="Normal 4 3 2" xfId="44"/>
    <cellStyle name="Normal 4 4" xfId="45"/>
    <cellStyle name="Normal 5" xfId="17"/>
    <cellStyle name="Normal 5 2" xfId="20"/>
    <cellStyle name="Normal 6" xfId="16"/>
    <cellStyle name="Normal 6 2" xfId="29"/>
    <cellStyle name="Normal 6 2 2" xfId="46"/>
    <cellStyle name="Normal 6 3" xfId="47"/>
    <cellStyle name="Normal 7" xfId="23"/>
    <cellStyle name="Normal 7 2" xfId="32"/>
    <cellStyle name="Normal 8" xfId="22"/>
    <cellStyle name="Normal 8 2" xfId="48"/>
    <cellStyle name="Normal 9" xfId="31"/>
    <cellStyle name="Normal_MLAR Proposed Tables for Aggregates - April 2007(20080225)" xfId="5"/>
    <cellStyle name="Percent" xfId="6" builtinId="5"/>
    <cellStyle name="Percent 2" xfId="7"/>
    <cellStyle name="Percent 2 2" xfId="14"/>
    <cellStyle name="Percent 3" xfId="8"/>
    <cellStyle name="Percent 4" xfId="13"/>
    <cellStyle name="Percent 5" xfId="19"/>
    <cellStyle name="Percent 6" xfId="26"/>
    <cellStyle name="Percent 7" xfId="27"/>
    <cellStyle name="Percent 8"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47"/>
  <sheetViews>
    <sheetView showGridLines="0" showRowColHeaders="0" tabSelected="1" zoomScale="90" zoomScaleNormal="90" workbookViewId="0"/>
  </sheetViews>
  <sheetFormatPr defaultRowHeight="12.75" x14ac:dyDescent="0.2"/>
  <cols>
    <col min="1" max="16384" width="9.140625" style="113"/>
  </cols>
  <sheetData>
    <row r="2" spans="3:15" ht="19.5" x14ac:dyDescent="0.25">
      <c r="C2" s="112" t="s">
        <v>215</v>
      </c>
    </row>
    <row r="3" spans="3:15" ht="19.5" x14ac:dyDescent="0.25">
      <c r="C3" s="112"/>
      <c r="E3" s="113" t="s">
        <v>166</v>
      </c>
    </row>
    <row r="4" spans="3:15" ht="19.5" x14ac:dyDescent="0.25">
      <c r="C4" s="114"/>
    </row>
    <row r="5" spans="3:15" x14ac:dyDescent="0.2">
      <c r="C5" s="124" t="s">
        <v>152</v>
      </c>
      <c r="D5" s="125"/>
      <c r="E5" s="126"/>
      <c r="F5" s="126"/>
      <c r="G5" s="126"/>
      <c r="H5" s="126"/>
    </row>
    <row r="6" spans="3:15" x14ac:dyDescent="0.2">
      <c r="C6" s="125">
        <v>1</v>
      </c>
      <c r="D6" s="125"/>
      <c r="E6" s="214" t="s">
        <v>56</v>
      </c>
      <c r="F6" s="214"/>
      <c r="G6" s="214"/>
      <c r="H6" s="214"/>
      <c r="I6" s="214"/>
      <c r="J6" s="214"/>
      <c r="K6" s="214"/>
      <c r="L6" s="214"/>
    </row>
    <row r="7" spans="3:15" x14ac:dyDescent="0.2">
      <c r="C7" s="117"/>
      <c r="D7" s="118"/>
      <c r="E7" s="119"/>
    </row>
    <row r="8" spans="3:15" x14ac:dyDescent="0.2">
      <c r="D8" s="120"/>
      <c r="E8" s="121" t="s">
        <v>211</v>
      </c>
      <c r="F8" s="117"/>
      <c r="G8" s="117"/>
      <c r="H8" s="117"/>
      <c r="I8" s="117"/>
      <c r="J8" s="117"/>
    </row>
    <row r="9" spans="3:15" x14ac:dyDescent="0.2">
      <c r="D9" s="120"/>
      <c r="E9" s="121"/>
      <c r="F9" s="117"/>
      <c r="G9" s="117"/>
      <c r="H9" s="117"/>
      <c r="I9" s="117"/>
      <c r="J9" s="117"/>
    </row>
    <row r="10" spans="3:15" x14ac:dyDescent="0.2">
      <c r="F10" s="117"/>
      <c r="G10" s="117"/>
      <c r="H10" s="117"/>
      <c r="I10" s="117"/>
      <c r="J10" s="117"/>
    </row>
    <row r="11" spans="3:15" x14ac:dyDescent="0.2">
      <c r="C11" s="125">
        <v>2</v>
      </c>
      <c r="D11" s="125"/>
      <c r="E11" s="214" t="s">
        <v>1</v>
      </c>
      <c r="F11" s="214"/>
      <c r="G11" s="214"/>
      <c r="H11" s="214"/>
      <c r="I11" s="214"/>
      <c r="J11" s="214"/>
      <c r="K11" s="214"/>
      <c r="L11" s="214"/>
    </row>
    <row r="12" spans="3:15" x14ac:dyDescent="0.2">
      <c r="C12" s="116"/>
      <c r="D12" s="116"/>
      <c r="F12" s="117"/>
      <c r="G12" s="117"/>
      <c r="H12" s="117"/>
      <c r="I12" s="117"/>
      <c r="J12" s="117"/>
    </row>
    <row r="13" spans="3:15" x14ac:dyDescent="0.2">
      <c r="C13" s="117">
        <v>2.1</v>
      </c>
      <c r="E13" s="121" t="s">
        <v>65</v>
      </c>
      <c r="F13" s="117"/>
      <c r="G13" s="117"/>
      <c r="H13" s="117"/>
      <c r="I13" s="117"/>
      <c r="O13" s="161"/>
    </row>
    <row r="14" spans="3:15" x14ac:dyDescent="0.2">
      <c r="C14" s="117"/>
      <c r="D14" s="118"/>
      <c r="E14" s="121"/>
      <c r="F14" s="117"/>
      <c r="G14" s="117"/>
      <c r="H14" s="117"/>
      <c r="I14" s="117"/>
      <c r="J14" s="117"/>
      <c r="O14" s="161"/>
    </row>
    <row r="15" spans="3:15" x14ac:dyDescent="0.2">
      <c r="C15" s="122">
        <v>2.2000000000000002</v>
      </c>
      <c r="E15" s="121" t="s">
        <v>159</v>
      </c>
      <c r="F15" s="117"/>
      <c r="G15" s="117"/>
      <c r="H15" s="117"/>
      <c r="I15" s="117"/>
      <c r="O15" s="161"/>
    </row>
    <row r="16" spans="3:15" x14ac:dyDescent="0.2">
      <c r="E16" s="121"/>
      <c r="F16" s="117"/>
      <c r="G16" s="117"/>
      <c r="H16" s="117"/>
      <c r="I16" s="117"/>
    </row>
    <row r="17" spans="3:12" x14ac:dyDescent="0.2">
      <c r="C17" s="122">
        <v>2.2999999999999998</v>
      </c>
      <c r="E17" s="121" t="s">
        <v>4</v>
      </c>
      <c r="F17" s="117"/>
      <c r="G17" s="117"/>
      <c r="H17" s="117"/>
      <c r="I17" s="117"/>
    </row>
    <row r="18" spans="3:12" x14ac:dyDescent="0.2">
      <c r="C18" s="122"/>
      <c r="E18" s="121"/>
      <c r="F18" s="117"/>
      <c r="G18" s="117"/>
      <c r="H18" s="117"/>
      <c r="I18" s="117"/>
      <c r="J18" s="117"/>
    </row>
    <row r="19" spans="3:12" x14ac:dyDescent="0.2">
      <c r="C19" s="122">
        <v>2.4</v>
      </c>
      <c r="E19" s="121" t="s">
        <v>67</v>
      </c>
      <c r="F19" s="117"/>
      <c r="G19" s="117"/>
      <c r="H19" s="117"/>
      <c r="I19" s="117"/>
    </row>
    <row r="20" spans="3:12" x14ac:dyDescent="0.2">
      <c r="C20" s="122"/>
      <c r="E20" s="121"/>
      <c r="F20" s="117"/>
      <c r="G20" s="117"/>
      <c r="H20" s="117"/>
      <c r="I20" s="117"/>
      <c r="J20" s="117"/>
    </row>
    <row r="21" spans="3:12" x14ac:dyDescent="0.2">
      <c r="C21" s="122">
        <v>2.5</v>
      </c>
      <c r="E21" s="121" t="s">
        <v>131</v>
      </c>
      <c r="F21" s="117"/>
      <c r="G21" s="117"/>
      <c r="H21" s="117"/>
      <c r="I21" s="117"/>
      <c r="J21" s="117"/>
    </row>
    <row r="22" spans="3:12" x14ac:dyDescent="0.2">
      <c r="C22" s="122"/>
      <c r="E22" s="121"/>
      <c r="F22" s="117"/>
      <c r="G22" s="117"/>
      <c r="H22" s="117"/>
      <c r="I22" s="117"/>
      <c r="J22" s="117"/>
    </row>
    <row r="23" spans="3:12" x14ac:dyDescent="0.2">
      <c r="C23" s="122"/>
      <c r="E23" s="121"/>
      <c r="F23" s="117"/>
      <c r="G23" s="117"/>
      <c r="H23" s="117"/>
      <c r="I23" s="117"/>
      <c r="J23" s="117"/>
    </row>
    <row r="24" spans="3:12" x14ac:dyDescent="0.2">
      <c r="C24" s="124" t="s">
        <v>143</v>
      </c>
      <c r="D24" s="125"/>
      <c r="E24" s="214" t="s">
        <v>142</v>
      </c>
      <c r="F24" s="214"/>
      <c r="G24" s="214"/>
      <c r="H24" s="214"/>
      <c r="I24" s="214"/>
      <c r="J24" s="214"/>
      <c r="K24" s="214"/>
      <c r="L24" s="214"/>
    </row>
    <row r="25" spans="3:12" x14ac:dyDescent="0.2">
      <c r="C25" s="115"/>
      <c r="D25" s="116"/>
      <c r="E25" s="116"/>
      <c r="H25" s="117"/>
      <c r="I25" s="117"/>
      <c r="J25" s="117"/>
    </row>
    <row r="26" spans="3:12" x14ac:dyDescent="0.2">
      <c r="C26" s="122"/>
      <c r="E26" s="121"/>
    </row>
    <row r="27" spans="3:12" x14ac:dyDescent="0.2">
      <c r="C27" s="125">
        <v>3</v>
      </c>
      <c r="D27" s="125"/>
      <c r="E27" s="214" t="s">
        <v>2</v>
      </c>
      <c r="F27" s="214"/>
      <c r="G27" s="214"/>
      <c r="H27" s="214"/>
      <c r="I27" s="214"/>
      <c r="J27" s="214"/>
      <c r="K27" s="214"/>
      <c r="L27" s="214"/>
    </row>
    <row r="28" spans="3:12" x14ac:dyDescent="0.2">
      <c r="C28" s="116"/>
      <c r="D28" s="116"/>
      <c r="E28" s="116"/>
    </row>
    <row r="29" spans="3:12" x14ac:dyDescent="0.2">
      <c r="C29" s="113">
        <v>3.1</v>
      </c>
      <c r="D29" s="123"/>
      <c r="E29" s="121" t="s">
        <v>207</v>
      </c>
    </row>
    <row r="30" spans="3:12" x14ac:dyDescent="0.2">
      <c r="C30" s="117"/>
      <c r="E30" s="121"/>
    </row>
    <row r="31" spans="3:12" x14ac:dyDescent="0.2">
      <c r="C31" s="117">
        <v>3.2</v>
      </c>
      <c r="E31" s="121" t="s">
        <v>208</v>
      </c>
    </row>
    <row r="32" spans="3:12" x14ac:dyDescent="0.2">
      <c r="C32" s="117"/>
      <c r="E32" s="121"/>
    </row>
    <row r="33" spans="3:12" x14ac:dyDescent="0.2">
      <c r="C33" s="117"/>
      <c r="E33" s="121"/>
    </row>
    <row r="34" spans="3:12" x14ac:dyDescent="0.2">
      <c r="C34" s="125">
        <v>4</v>
      </c>
      <c r="D34" s="125"/>
      <c r="E34" s="214" t="s">
        <v>20</v>
      </c>
      <c r="F34" s="214"/>
      <c r="G34" s="214"/>
      <c r="H34" s="214"/>
      <c r="I34" s="214"/>
      <c r="J34" s="214"/>
      <c r="K34" s="214"/>
      <c r="L34" s="214"/>
    </row>
    <row r="35" spans="3:12" x14ac:dyDescent="0.2">
      <c r="C35" s="117"/>
      <c r="D35" s="118"/>
      <c r="E35" s="119"/>
    </row>
    <row r="36" spans="3:12" x14ac:dyDescent="0.2">
      <c r="C36" s="113">
        <v>4.0999999999999996</v>
      </c>
      <c r="D36" s="120"/>
      <c r="E36" s="121" t="s">
        <v>57</v>
      </c>
    </row>
    <row r="37" spans="3:12" x14ac:dyDescent="0.2">
      <c r="D37" s="120"/>
      <c r="E37" s="121"/>
    </row>
    <row r="38" spans="3:12" x14ac:dyDescent="0.2">
      <c r="C38" s="113">
        <v>4.2</v>
      </c>
      <c r="D38" s="120"/>
      <c r="E38" s="121" t="s">
        <v>126</v>
      </c>
    </row>
    <row r="39" spans="3:12" x14ac:dyDescent="0.2">
      <c r="D39" s="120"/>
      <c r="E39" s="121"/>
    </row>
    <row r="40" spans="3:12" x14ac:dyDescent="0.2">
      <c r="D40" s="123"/>
    </row>
    <row r="41" spans="3:12" x14ac:dyDescent="0.2">
      <c r="C41" s="125">
        <v>5</v>
      </c>
      <c r="D41" s="125"/>
      <c r="E41" s="214" t="s">
        <v>125</v>
      </c>
      <c r="F41" s="214"/>
      <c r="G41" s="214"/>
      <c r="H41" s="214"/>
      <c r="I41" s="214"/>
      <c r="J41" s="214"/>
      <c r="K41" s="214"/>
      <c r="L41" s="214"/>
    </row>
    <row r="42" spans="3:12" ht="13.5" customHeight="1" x14ac:dyDescent="0.2">
      <c r="D42" s="123"/>
    </row>
    <row r="43" spans="3:12" ht="13.5" customHeight="1" x14ac:dyDescent="0.2">
      <c r="C43" s="113">
        <v>5.0999999999999996</v>
      </c>
      <c r="D43" s="120"/>
      <c r="E43" s="113" t="s">
        <v>113</v>
      </c>
    </row>
    <row r="44" spans="3:12" x14ac:dyDescent="0.2">
      <c r="D44" s="120"/>
    </row>
    <row r="46" spans="3:12" x14ac:dyDescent="0.2">
      <c r="C46" s="125">
        <v>6</v>
      </c>
      <c r="D46" s="125"/>
      <c r="E46" s="214" t="s">
        <v>182</v>
      </c>
      <c r="F46" s="214"/>
      <c r="G46" s="214"/>
      <c r="H46" s="214"/>
      <c r="I46" s="214"/>
      <c r="J46" s="214"/>
      <c r="K46" s="214"/>
      <c r="L46" s="214"/>
    </row>
    <row r="47" spans="3:12" x14ac:dyDescent="0.2">
      <c r="C47" s="113" t="s">
        <v>163</v>
      </c>
    </row>
  </sheetData>
  <mergeCells count="7">
    <mergeCell ref="E34:L34"/>
    <mergeCell ref="E41:L41"/>
    <mergeCell ref="E46:L46"/>
    <mergeCell ref="E6:L6"/>
    <mergeCell ref="E11:L11"/>
    <mergeCell ref="E24:L24"/>
    <mergeCell ref="E27:L27"/>
  </mergeCells>
  <phoneticPr fontId="0" type="noConversion"/>
  <hyperlinks>
    <hyperlink ref="E6" location="'1 Products and Causes'!A1" display="Complaints by product and cause"/>
    <hyperlink ref="E11:L11" location="'2 Volumes'!A1" display="Volumes"/>
    <hyperlink ref="E27:L27" location="'3 Speed'!A1" display="Speed of resolution"/>
    <hyperlink ref="E34:L34" location="'4 Upheld'!A1" display="Complaints Upheld"/>
    <hyperlink ref="E41:L41" location="'5 Redress'!A1" display="Redress"/>
    <hyperlink ref="E46:L46" location="'6 Notes 1,2&amp;3'!A1" display="Notes 1, 2 &amp; 3"/>
    <hyperlink ref="E24:L24" location="'2a Volumes by Product Name'!A1" display="Volumes by product name"/>
  </hyperlinks>
  <pageMargins left="0.75" right="0.75" top="1" bottom="1" header="0.5" footer="0.5"/>
  <pageSetup paperSize="9" scale="74"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T38"/>
  <sheetViews>
    <sheetView showGridLines="0" zoomScaleNormal="100" workbookViewId="0">
      <pane xSplit="6" ySplit="8" topLeftCell="I9" activePane="bottomRight" state="frozen"/>
      <selection pane="topRight"/>
      <selection pane="bottomLeft"/>
      <selection pane="bottomRight" activeCell="B2" sqref="B2:F2"/>
    </sheetView>
  </sheetViews>
  <sheetFormatPr defaultRowHeight="12.75" x14ac:dyDescent="0.2"/>
  <cols>
    <col min="1" max="1" width="4.140625" customWidth="1"/>
    <col min="2" max="2" width="21.140625" customWidth="1"/>
    <col min="4" max="4" width="2.5703125" customWidth="1"/>
    <col min="5" max="5" width="5.28515625" customWidth="1"/>
    <col min="6" max="7" width="16.28515625" customWidth="1"/>
    <col min="8" max="8" width="7.140625" style="38" customWidth="1"/>
    <col min="9" max="9" width="15.7109375" customWidth="1"/>
    <col min="10" max="10" width="7.5703125" style="38" customWidth="1"/>
    <col min="11" max="11" width="14" customWidth="1"/>
    <col min="12" max="12" width="8.42578125" style="38" customWidth="1"/>
    <col min="13" max="13" width="11.85546875" customWidth="1"/>
    <col min="14" max="14" width="8" style="38" customWidth="1"/>
    <col min="15" max="15" width="11.140625" customWidth="1"/>
    <col min="16" max="16" width="8" style="191" customWidth="1"/>
    <col min="17" max="17" width="15.7109375" customWidth="1"/>
    <col min="18" max="18" width="9" style="187" customWidth="1"/>
  </cols>
  <sheetData>
    <row r="1" spans="1:20" x14ac:dyDescent="0.2">
      <c r="A1" s="17"/>
      <c r="B1" s="127" t="s">
        <v>212</v>
      </c>
    </row>
    <row r="2" spans="1:20" ht="26.25" customHeight="1" x14ac:dyDescent="0.2">
      <c r="B2" s="217" t="s">
        <v>63</v>
      </c>
      <c r="C2" s="217"/>
      <c r="D2" s="217"/>
      <c r="E2" s="217"/>
      <c r="F2" s="217"/>
      <c r="Q2" s="215" t="s">
        <v>165</v>
      </c>
      <c r="R2" s="215"/>
    </row>
    <row r="3" spans="1:20" x14ac:dyDescent="0.2">
      <c r="B3" s="25"/>
    </row>
    <row r="4" spans="1:20" x14ac:dyDescent="0.2">
      <c r="G4" s="24" t="s">
        <v>199</v>
      </c>
      <c r="H4" s="39"/>
    </row>
    <row r="5" spans="1:20" x14ac:dyDescent="0.2">
      <c r="B5" s="17"/>
    </row>
    <row r="6" spans="1:20" ht="31.5" customHeight="1" x14ac:dyDescent="0.2">
      <c r="G6" s="221" t="s">
        <v>177</v>
      </c>
      <c r="H6" s="221"/>
      <c r="I6" s="219" t="s">
        <v>200</v>
      </c>
      <c r="J6" s="219"/>
      <c r="K6" s="219" t="s">
        <v>78</v>
      </c>
      <c r="L6" s="219"/>
      <c r="M6" s="219" t="s">
        <v>12</v>
      </c>
      <c r="N6" s="219"/>
      <c r="O6" s="219" t="s">
        <v>13</v>
      </c>
      <c r="P6" s="219"/>
      <c r="Q6" s="219" t="s">
        <v>62</v>
      </c>
      <c r="R6" s="219"/>
      <c r="S6" s="219"/>
      <c r="T6" s="219"/>
    </row>
    <row r="7" spans="1:20" ht="17.25" customHeight="1" x14ac:dyDescent="0.2">
      <c r="B7" s="18" t="s">
        <v>213</v>
      </c>
      <c r="C7" s="9"/>
      <c r="D7" s="9"/>
      <c r="E7" s="13"/>
      <c r="F7" s="13"/>
    </row>
    <row r="8" spans="1:20" x14ac:dyDescent="0.2">
      <c r="B8" s="19" t="s">
        <v>55</v>
      </c>
      <c r="C8" s="9"/>
      <c r="D8" s="9"/>
      <c r="E8" s="13"/>
      <c r="F8" s="13"/>
    </row>
    <row r="9" spans="1:20" ht="12" customHeight="1" x14ac:dyDescent="0.2">
      <c r="B9" s="168" t="s">
        <v>79</v>
      </c>
      <c r="C9" s="13"/>
      <c r="D9" s="13"/>
      <c r="E9" s="13"/>
      <c r="F9" s="13"/>
      <c r="G9" s="26">
        <v>237590</v>
      </c>
      <c r="H9" s="189">
        <f>G9/G$14</f>
        <v>0.34637039283204701</v>
      </c>
      <c r="I9" s="26">
        <v>18135</v>
      </c>
      <c r="J9" s="189">
        <f>I9/I$14</f>
        <v>0.29125044165355091</v>
      </c>
      <c r="K9" s="26">
        <v>965949</v>
      </c>
      <c r="L9" s="189">
        <f>K9/K$14</f>
        <v>0.77590191310885614</v>
      </c>
      <c r="M9" s="26">
        <v>9089</v>
      </c>
      <c r="N9" s="189">
        <f>M9/M$14</f>
        <v>0.11951819269662182</v>
      </c>
      <c r="O9" s="26">
        <v>8255</v>
      </c>
      <c r="P9" s="189">
        <f>O9/O$14</f>
        <v>0.22333143954765577</v>
      </c>
      <c r="Q9" s="27">
        <v>1239018</v>
      </c>
      <c r="R9" s="190">
        <f>Q9/Q$14</f>
        <v>0.58828433804729474</v>
      </c>
      <c r="S9" s="41"/>
      <c r="T9" s="41"/>
    </row>
    <row r="10" spans="1:20" ht="12" customHeight="1" x14ac:dyDescent="0.2">
      <c r="B10" s="168" t="s">
        <v>80</v>
      </c>
      <c r="C10" s="13"/>
      <c r="D10" s="13"/>
      <c r="E10" s="13"/>
      <c r="F10" s="13"/>
      <c r="G10" s="26">
        <v>15490</v>
      </c>
      <c r="H10" s="189">
        <f t="shared" ref="H10:J14" si="0">G10/G$14</f>
        <v>2.2582084199538735E-2</v>
      </c>
      <c r="I10" s="26">
        <v>156</v>
      </c>
      <c r="J10" s="189">
        <f t="shared" si="0"/>
        <v>2.5053801432563519E-3</v>
      </c>
      <c r="K10" s="26">
        <v>2301</v>
      </c>
      <c r="L10" s="189">
        <f t="shared" ref="L10:N10" si="1">K10/K$14</f>
        <v>1.8482862988247598E-3</v>
      </c>
      <c r="M10" s="26">
        <v>8664</v>
      </c>
      <c r="N10" s="189">
        <f t="shared" si="1"/>
        <v>0.11392954357173853</v>
      </c>
      <c r="O10" s="26">
        <v>113</v>
      </c>
      <c r="P10" s="189">
        <f t="shared" ref="P10:R10" si="2">O10/O$14</f>
        <v>3.0571111652192735E-3</v>
      </c>
      <c r="Q10" s="27">
        <v>26724</v>
      </c>
      <c r="R10" s="190">
        <f t="shared" si="2"/>
        <v>1.2688524823671572E-2</v>
      </c>
      <c r="S10" s="41"/>
      <c r="T10" s="41"/>
    </row>
    <row r="11" spans="1:20" ht="12" customHeight="1" x14ac:dyDescent="0.2">
      <c r="B11" s="168" t="s">
        <v>81</v>
      </c>
      <c r="C11" s="13"/>
      <c r="D11" s="13"/>
      <c r="E11" s="13"/>
      <c r="F11" s="11"/>
      <c r="G11" s="26">
        <v>272234</v>
      </c>
      <c r="H11" s="189">
        <f t="shared" si="0"/>
        <v>0.39687612072157702</v>
      </c>
      <c r="I11" s="26">
        <v>37716</v>
      </c>
      <c r="J11" s="189">
        <f t="shared" si="0"/>
        <v>0.6057238300195934</v>
      </c>
      <c r="K11" s="26">
        <v>175945</v>
      </c>
      <c r="L11" s="189">
        <f t="shared" ref="L11:N11" si="3">K11/K$14</f>
        <v>0.14132843670000972</v>
      </c>
      <c r="M11" s="26">
        <v>45099</v>
      </c>
      <c r="N11" s="189">
        <f t="shared" si="3"/>
        <v>0.5930411456073218</v>
      </c>
      <c r="O11" s="26">
        <v>23660</v>
      </c>
      <c r="P11" s="189">
        <f t="shared" ref="P11:R11" si="4">O11/O$14</f>
        <v>0.64009955901847793</v>
      </c>
      <c r="Q11" s="27">
        <v>554654</v>
      </c>
      <c r="R11" s="190">
        <f t="shared" si="4"/>
        <v>0.26334908874228158</v>
      </c>
      <c r="S11" s="41"/>
      <c r="T11" s="41"/>
    </row>
    <row r="12" spans="1:20" ht="12" customHeight="1" x14ac:dyDescent="0.2">
      <c r="B12" s="168" t="s">
        <v>82</v>
      </c>
      <c r="C12" s="13"/>
      <c r="D12" s="13"/>
      <c r="E12" s="13"/>
      <c r="F12" s="13"/>
      <c r="G12" s="26">
        <v>138686</v>
      </c>
      <c r="H12" s="189">
        <f t="shared" si="0"/>
        <v>0.20218327497077013</v>
      </c>
      <c r="I12" s="26">
        <v>5106</v>
      </c>
      <c r="J12" s="189">
        <f t="shared" si="0"/>
        <v>8.2003019304275213E-2</v>
      </c>
      <c r="K12" s="26">
        <v>76396</v>
      </c>
      <c r="L12" s="189">
        <f t="shared" ref="L12:N12" si="5">K12/K$14</f>
        <v>6.1365354230776339E-2</v>
      </c>
      <c r="M12" s="26">
        <v>11831</v>
      </c>
      <c r="N12" s="189">
        <f t="shared" si="5"/>
        <v>0.15557484187410417</v>
      </c>
      <c r="O12" s="26">
        <v>3770</v>
      </c>
      <c r="P12" s="189">
        <f t="shared" ref="P12:R12" si="6">O12/O$14</f>
        <v>0.10199388577766956</v>
      </c>
      <c r="Q12" s="27">
        <v>235789</v>
      </c>
      <c r="R12" s="190">
        <f t="shared" si="6"/>
        <v>0.11195234918607605</v>
      </c>
      <c r="S12" s="41"/>
      <c r="T12" s="41"/>
    </row>
    <row r="13" spans="1:20" ht="12" customHeight="1" x14ac:dyDescent="0.2">
      <c r="B13" s="168" t="s">
        <v>6</v>
      </c>
      <c r="C13" s="13"/>
      <c r="D13" s="13"/>
      <c r="E13" s="13"/>
      <c r="F13" s="13"/>
      <c r="G13" s="26">
        <v>21942</v>
      </c>
      <c r="H13" s="189">
        <f t="shared" si="0"/>
        <v>3.198812727606707E-2</v>
      </c>
      <c r="I13" s="26">
        <v>1153</v>
      </c>
      <c r="J13" s="189">
        <f t="shared" si="0"/>
        <v>1.8517328879324189E-2</v>
      </c>
      <c r="K13" s="26">
        <v>24346</v>
      </c>
      <c r="L13" s="189">
        <f t="shared" ref="L13:N13" si="7">K13/K$14</f>
        <v>1.9556009661533074E-2</v>
      </c>
      <c r="M13" s="26">
        <v>1364</v>
      </c>
      <c r="N13" s="189">
        <f t="shared" si="7"/>
        <v>1.7936276250213684E-2</v>
      </c>
      <c r="O13" s="26">
        <v>1165</v>
      </c>
      <c r="P13" s="189">
        <f t="shared" ref="P13:R13" si="8">O13/O$14</f>
        <v>3.1518004490977462E-2</v>
      </c>
      <c r="Q13" s="27">
        <v>49970</v>
      </c>
      <c r="R13" s="190">
        <f t="shared" si="8"/>
        <v>2.3725699200676114E-2</v>
      </c>
      <c r="S13" s="41"/>
      <c r="T13" s="41"/>
    </row>
    <row r="14" spans="1:20" ht="12" customHeight="1" x14ac:dyDescent="0.2">
      <c r="B14" s="169" t="s">
        <v>60</v>
      </c>
      <c r="C14" s="13"/>
      <c r="D14" s="13"/>
      <c r="E14" s="13"/>
      <c r="F14" s="13"/>
      <c r="G14" s="27">
        <v>685942</v>
      </c>
      <c r="H14" s="190">
        <f t="shared" si="0"/>
        <v>1</v>
      </c>
      <c r="I14" s="27">
        <v>62266</v>
      </c>
      <c r="J14" s="190">
        <f t="shared" si="0"/>
        <v>1</v>
      </c>
      <c r="K14" s="27">
        <v>1244937</v>
      </c>
      <c r="L14" s="190">
        <f t="shared" ref="L14:N14" si="9">K14/K$14</f>
        <v>1</v>
      </c>
      <c r="M14" s="27">
        <v>76047</v>
      </c>
      <c r="N14" s="190">
        <f t="shared" si="9"/>
        <v>1</v>
      </c>
      <c r="O14" s="27">
        <v>36963</v>
      </c>
      <c r="P14" s="190">
        <f t="shared" ref="P14:R14" si="10">O14/O$14</f>
        <v>1</v>
      </c>
      <c r="Q14" s="27">
        <v>2106155</v>
      </c>
      <c r="R14" s="190">
        <f t="shared" si="10"/>
        <v>1</v>
      </c>
      <c r="S14" s="41"/>
      <c r="T14" s="41"/>
    </row>
    <row r="16" spans="1:20" x14ac:dyDescent="0.2">
      <c r="B16" s="74" t="s">
        <v>132</v>
      </c>
      <c r="Q16" s="41"/>
    </row>
    <row r="17" spans="2:18" ht="38.25" customHeight="1" x14ac:dyDescent="0.2">
      <c r="B17" s="220" t="s">
        <v>198</v>
      </c>
      <c r="C17" s="220"/>
      <c r="D17" s="220"/>
      <c r="E17" s="220"/>
      <c r="F17" s="220"/>
      <c r="G17" s="38"/>
      <c r="H17"/>
      <c r="K17" s="41"/>
    </row>
    <row r="18" spans="2:18" ht="28.5" customHeight="1" x14ac:dyDescent="0.2">
      <c r="B18" s="218" t="s">
        <v>201</v>
      </c>
      <c r="C18" s="218"/>
      <c r="D18" s="218"/>
      <c r="E18" s="218"/>
      <c r="F18" s="218"/>
      <c r="G18" s="38"/>
      <c r="H18"/>
      <c r="K18" s="41"/>
    </row>
    <row r="19" spans="2:18" s="166" customFormat="1" ht="19.5" customHeight="1" x14ac:dyDescent="0.2">
      <c r="B19" s="218" t="s">
        <v>202</v>
      </c>
      <c r="C19" s="218"/>
      <c r="D19" s="218"/>
      <c r="E19" s="218"/>
      <c r="F19" s="218"/>
      <c r="G19" s="160"/>
      <c r="J19" s="108"/>
      <c r="L19" s="108"/>
      <c r="N19" s="108"/>
      <c r="P19" s="192"/>
      <c r="R19" s="193"/>
    </row>
    <row r="20" spans="2:18" ht="24.75" customHeight="1" x14ac:dyDescent="0.2">
      <c r="B20" s="216" t="s">
        <v>203</v>
      </c>
      <c r="C20" s="216"/>
      <c r="D20" s="216"/>
      <c r="E20" s="216"/>
      <c r="F20" s="216"/>
      <c r="G20" s="38"/>
      <c r="H20"/>
    </row>
    <row r="21" spans="2:18" x14ac:dyDescent="0.2">
      <c r="E21" s="38"/>
      <c r="G21" s="38"/>
    </row>
    <row r="22" spans="2:18" x14ac:dyDescent="0.2">
      <c r="E22" s="38"/>
      <c r="G22" s="38"/>
      <c r="H22"/>
    </row>
    <row r="23" spans="2:18" x14ac:dyDescent="0.2">
      <c r="E23" s="38"/>
      <c r="G23" s="38"/>
      <c r="H23"/>
    </row>
    <row r="24" spans="2:18" x14ac:dyDescent="0.2">
      <c r="E24" s="38"/>
      <c r="G24" s="38"/>
      <c r="H24"/>
    </row>
    <row r="25" spans="2:18" x14ac:dyDescent="0.2">
      <c r="E25" s="38"/>
      <c r="G25" s="38"/>
      <c r="H25"/>
    </row>
    <row r="26" spans="2:18" x14ac:dyDescent="0.2">
      <c r="E26" s="38"/>
      <c r="G26" s="38"/>
      <c r="H26"/>
    </row>
    <row r="27" spans="2:18" x14ac:dyDescent="0.2">
      <c r="E27" s="38"/>
      <c r="G27" s="38"/>
      <c r="H27"/>
    </row>
    <row r="28" spans="2:18" x14ac:dyDescent="0.2">
      <c r="E28" s="38"/>
      <c r="G28" s="41"/>
    </row>
    <row r="29" spans="2:18" x14ac:dyDescent="0.2">
      <c r="G29" s="41"/>
    </row>
    <row r="38" spans="8:14" x14ac:dyDescent="0.2">
      <c r="H38" s="167"/>
      <c r="J38"/>
      <c r="L38"/>
      <c r="N38"/>
    </row>
  </sheetData>
  <mergeCells count="13">
    <mergeCell ref="S6:T6"/>
    <mergeCell ref="G6:H6"/>
    <mergeCell ref="K6:L6"/>
    <mergeCell ref="M6:N6"/>
    <mergeCell ref="O6:P6"/>
    <mergeCell ref="I6:J6"/>
    <mergeCell ref="Q2:R2"/>
    <mergeCell ref="B20:F20"/>
    <mergeCell ref="B2:F2"/>
    <mergeCell ref="B19:F19"/>
    <mergeCell ref="Q6:R6"/>
    <mergeCell ref="B18:F18"/>
    <mergeCell ref="B17:F17"/>
  </mergeCells>
  <phoneticPr fontId="10" type="noConversion"/>
  <hyperlinks>
    <hyperlink ref="Q2:R2" location="Contents!A1" display="Back to contents page"/>
  </hyperlinks>
  <pageMargins left="0.75" right="0.75" top="1" bottom="1" header="0.5" footer="0.5"/>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Y68"/>
  <sheetViews>
    <sheetView showGridLines="0" zoomScaleNormal="100" workbookViewId="0">
      <pane xSplit="2" ySplit="8" topLeftCell="C30" activePane="bottomRight" state="frozen"/>
      <selection pane="topRight"/>
      <selection pane="bottomLeft"/>
      <selection pane="bottomRight" activeCell="W55" sqref="W55:W59"/>
    </sheetView>
  </sheetViews>
  <sheetFormatPr defaultRowHeight="10.5" outlineLevelCol="1" x14ac:dyDescent="0.15"/>
  <cols>
    <col min="1" max="1" width="6" style="3" customWidth="1"/>
    <col min="2" max="2" width="41.140625" style="4" customWidth="1"/>
    <col min="3" max="3" width="2.7109375" style="5" customWidth="1"/>
    <col min="4" max="11" width="10" style="4" hidden="1" customWidth="1" outlineLevel="1"/>
    <col min="12" max="12" width="10" style="4" customWidth="1" collapsed="1"/>
    <col min="13" max="13" width="10" style="4" customWidth="1"/>
    <col min="14" max="19" width="9.140625" style="4"/>
    <col min="20" max="20" width="9.140625" style="134"/>
    <col min="21" max="22" width="9.140625" style="134" customWidth="1"/>
    <col min="23" max="25" width="9.140625" style="134"/>
    <col min="26" max="16384" width="9.140625" style="4"/>
  </cols>
  <sheetData>
    <row r="1" spans="1:25" ht="12.75" x14ac:dyDescent="0.2">
      <c r="B1" s="127" t="s">
        <v>68</v>
      </c>
      <c r="L1" s="4" t="s">
        <v>154</v>
      </c>
      <c r="Q1" s="215" t="s">
        <v>165</v>
      </c>
      <c r="R1" s="215"/>
      <c r="X1" s="4"/>
      <c r="Y1" s="4"/>
    </row>
    <row r="3" spans="1:25" x14ac:dyDescent="0.15">
      <c r="D3" s="6"/>
      <c r="L3" s="6" t="s">
        <v>5</v>
      </c>
      <c r="X3" s="4"/>
      <c r="Y3" s="4"/>
    </row>
    <row r="4" spans="1:25" x14ac:dyDescent="0.15">
      <c r="D4" s="109"/>
      <c r="E4" s="6"/>
      <c r="F4" s="6"/>
      <c r="G4" s="6"/>
      <c r="H4" s="6"/>
      <c r="I4" s="6"/>
      <c r="L4" s="109" t="s">
        <v>151</v>
      </c>
      <c r="X4" s="4"/>
      <c r="Y4" s="4"/>
    </row>
    <row r="5" spans="1:25" x14ac:dyDescent="0.15">
      <c r="E5" s="7"/>
      <c r="F5" s="7"/>
      <c r="G5" s="7"/>
      <c r="H5" s="7"/>
      <c r="I5" s="7"/>
      <c r="J5" s="7"/>
      <c r="X5" s="4"/>
      <c r="Y5" s="4"/>
    </row>
    <row r="6" spans="1:25" x14ac:dyDescent="0.15">
      <c r="D6" s="150" t="s">
        <v>11</v>
      </c>
      <c r="E6" s="150" t="s">
        <v>10</v>
      </c>
      <c r="F6" s="150" t="s">
        <v>9</v>
      </c>
      <c r="G6" s="150" t="s">
        <v>8</v>
      </c>
      <c r="H6" s="150" t="s">
        <v>7</v>
      </c>
      <c r="I6" s="150" t="s">
        <v>61</v>
      </c>
      <c r="J6" s="150" t="s">
        <v>75</v>
      </c>
      <c r="K6" s="150" t="s">
        <v>107</v>
      </c>
      <c r="L6" s="150" t="s">
        <v>133</v>
      </c>
      <c r="M6" s="150" t="s">
        <v>141</v>
      </c>
      <c r="N6" s="150" t="s">
        <v>147</v>
      </c>
      <c r="O6" s="150" t="s">
        <v>149</v>
      </c>
      <c r="P6" s="150" t="s">
        <v>150</v>
      </c>
      <c r="Q6" s="150" t="s">
        <v>157</v>
      </c>
      <c r="R6" s="150" t="s">
        <v>161</v>
      </c>
      <c r="S6" s="150" t="s">
        <v>167</v>
      </c>
      <c r="T6" s="150" t="s">
        <v>174</v>
      </c>
      <c r="U6" s="155" t="s">
        <v>176</v>
      </c>
      <c r="V6" s="179" t="s">
        <v>186</v>
      </c>
      <c r="W6" s="206" t="s">
        <v>214</v>
      </c>
      <c r="X6" s="4"/>
      <c r="Y6" s="4"/>
    </row>
    <row r="7" spans="1:25" x14ac:dyDescent="0.15">
      <c r="N7" s="78"/>
      <c r="O7" s="78"/>
      <c r="P7" s="78"/>
      <c r="R7" s="78"/>
      <c r="T7" s="78"/>
      <c r="U7" s="78" t="s">
        <v>127</v>
      </c>
      <c r="V7" s="78" t="s">
        <v>127</v>
      </c>
      <c r="X7" s="4"/>
      <c r="Y7" s="4"/>
    </row>
    <row r="8" spans="1:25" x14ac:dyDescent="0.15">
      <c r="T8" s="78"/>
    </row>
    <row r="9" spans="1:25" x14ac:dyDescent="0.15">
      <c r="B9" s="8" t="s">
        <v>128</v>
      </c>
      <c r="C9" s="10"/>
      <c r="X9" s="4"/>
      <c r="Y9" s="4"/>
    </row>
    <row r="10" spans="1:25" ht="12" customHeight="1" x14ac:dyDescent="0.15">
      <c r="A10" s="12">
        <v>2.1</v>
      </c>
      <c r="B10" s="32" t="s">
        <v>177</v>
      </c>
      <c r="C10" s="34"/>
      <c r="D10" s="26">
        <v>517948</v>
      </c>
      <c r="E10" s="26">
        <v>608620</v>
      </c>
      <c r="F10" s="26">
        <v>1352873</v>
      </c>
      <c r="G10" s="26">
        <v>812819</v>
      </c>
      <c r="H10" s="26">
        <v>809646</v>
      </c>
      <c r="I10" s="26">
        <v>870124</v>
      </c>
      <c r="J10" s="26">
        <v>976653</v>
      </c>
      <c r="K10" s="26">
        <v>2014371</v>
      </c>
      <c r="L10" s="26">
        <v>1046016</v>
      </c>
      <c r="M10" s="26">
        <v>909240</v>
      </c>
      <c r="N10" s="26">
        <v>808814</v>
      </c>
      <c r="O10" s="26">
        <v>790503</v>
      </c>
      <c r="P10" s="26">
        <v>829696</v>
      </c>
      <c r="Q10" s="26">
        <v>738601</v>
      </c>
      <c r="R10" s="26">
        <v>589605</v>
      </c>
      <c r="S10" s="26">
        <v>571102</v>
      </c>
      <c r="T10" s="26">
        <v>562919</v>
      </c>
      <c r="U10" s="26">
        <v>605862</v>
      </c>
      <c r="V10" s="26">
        <v>738243</v>
      </c>
      <c r="W10" s="26">
        <v>685942</v>
      </c>
      <c r="X10" s="4"/>
      <c r="Y10" s="4"/>
    </row>
    <row r="11" spans="1:25" ht="12" customHeight="1" x14ac:dyDescent="0.15">
      <c r="B11" s="32" t="s">
        <v>76</v>
      </c>
      <c r="C11" s="34"/>
      <c r="D11" s="26">
        <v>480838</v>
      </c>
      <c r="E11" s="26">
        <v>314855</v>
      </c>
      <c r="F11" s="26">
        <v>192569</v>
      </c>
      <c r="G11" s="26">
        <v>121137</v>
      </c>
      <c r="H11" s="26">
        <v>113903</v>
      </c>
      <c r="I11" s="26">
        <v>114334</v>
      </c>
      <c r="J11" s="26">
        <v>99073</v>
      </c>
      <c r="K11" s="26">
        <v>92870</v>
      </c>
      <c r="L11" s="26">
        <v>73540</v>
      </c>
      <c r="M11" s="26">
        <v>72064</v>
      </c>
      <c r="N11" s="26">
        <v>82462</v>
      </c>
      <c r="O11" s="26">
        <v>78805</v>
      </c>
      <c r="P11" s="26">
        <v>82546</v>
      </c>
      <c r="Q11" s="26">
        <v>78464</v>
      </c>
      <c r="R11" s="26">
        <v>79461</v>
      </c>
      <c r="S11" s="26">
        <v>69606</v>
      </c>
      <c r="T11" s="26">
        <v>75322</v>
      </c>
      <c r="U11" s="26">
        <v>61029</v>
      </c>
      <c r="V11" s="26">
        <v>73123</v>
      </c>
      <c r="W11" s="26">
        <v>62266</v>
      </c>
      <c r="X11" s="4"/>
      <c r="Y11" s="4"/>
    </row>
    <row r="12" spans="1:25" ht="12" customHeight="1" x14ac:dyDescent="0.15">
      <c r="B12" s="32" t="s">
        <v>175</v>
      </c>
      <c r="C12" s="35"/>
      <c r="D12" s="26">
        <v>194730</v>
      </c>
      <c r="E12" s="26">
        <v>210050</v>
      </c>
      <c r="F12" s="26">
        <v>213952</v>
      </c>
      <c r="G12" s="26">
        <v>227695</v>
      </c>
      <c r="H12" s="26">
        <v>267046</v>
      </c>
      <c r="I12" s="26">
        <v>281275</v>
      </c>
      <c r="J12" s="26">
        <v>338115</v>
      </c>
      <c r="K12" s="26">
        <v>421368</v>
      </c>
      <c r="L12" s="26">
        <v>518137</v>
      </c>
      <c r="M12" s="26">
        <v>732071</v>
      </c>
      <c r="N12" s="26">
        <v>834782</v>
      </c>
      <c r="O12" s="26">
        <v>1215615</v>
      </c>
      <c r="P12" s="26">
        <v>2367172</v>
      </c>
      <c r="Q12" s="26">
        <v>2496042</v>
      </c>
      <c r="R12" s="26">
        <v>2131962</v>
      </c>
      <c r="S12" s="26">
        <v>1733881</v>
      </c>
      <c r="T12" s="26">
        <v>1577567</v>
      </c>
      <c r="U12" s="26">
        <v>1395172</v>
      </c>
      <c r="V12" s="26">
        <v>1201876</v>
      </c>
      <c r="W12" s="26">
        <v>1244937</v>
      </c>
      <c r="X12" s="4"/>
      <c r="Y12" s="4"/>
    </row>
    <row r="13" spans="1:25" ht="12" customHeight="1" x14ac:dyDescent="0.15">
      <c r="B13" s="32" t="s">
        <v>12</v>
      </c>
      <c r="C13" s="34"/>
      <c r="D13" s="26">
        <v>58326</v>
      </c>
      <c r="E13" s="26">
        <v>60390</v>
      </c>
      <c r="F13" s="26">
        <v>101330</v>
      </c>
      <c r="G13" s="26">
        <v>97798</v>
      </c>
      <c r="H13" s="26">
        <v>80114</v>
      </c>
      <c r="I13" s="26">
        <v>70071</v>
      </c>
      <c r="J13" s="26">
        <v>61931</v>
      </c>
      <c r="K13" s="26">
        <v>80230</v>
      </c>
      <c r="L13" s="26">
        <v>57963</v>
      </c>
      <c r="M13" s="26">
        <v>64026</v>
      </c>
      <c r="N13" s="26">
        <v>67531</v>
      </c>
      <c r="O13" s="26">
        <v>69095</v>
      </c>
      <c r="P13" s="26">
        <v>81462</v>
      </c>
      <c r="Q13" s="26">
        <v>80463</v>
      </c>
      <c r="R13" s="26">
        <v>77035</v>
      </c>
      <c r="S13" s="26">
        <v>75578</v>
      </c>
      <c r="T13" s="26">
        <v>93379</v>
      </c>
      <c r="U13" s="26">
        <v>78552</v>
      </c>
      <c r="V13" s="26">
        <v>76196</v>
      </c>
      <c r="W13" s="26">
        <v>76047</v>
      </c>
      <c r="X13" s="4"/>
      <c r="Y13" s="4"/>
    </row>
    <row r="14" spans="1:25" ht="12" customHeight="1" x14ac:dyDescent="0.15">
      <c r="B14" s="32" t="s">
        <v>13</v>
      </c>
      <c r="C14" s="35"/>
      <c r="D14" s="26">
        <v>27810</v>
      </c>
      <c r="E14" s="26">
        <v>25667</v>
      </c>
      <c r="F14" s="26">
        <v>31016</v>
      </c>
      <c r="G14" s="26">
        <v>29909</v>
      </c>
      <c r="H14" s="26">
        <v>39352</v>
      </c>
      <c r="I14" s="26">
        <v>37283</v>
      </c>
      <c r="J14" s="26">
        <v>55946</v>
      </c>
      <c r="K14" s="26">
        <v>44872</v>
      </c>
      <c r="L14" s="26">
        <v>43122</v>
      </c>
      <c r="M14" s="26">
        <v>41588</v>
      </c>
      <c r="N14" s="26">
        <v>43605</v>
      </c>
      <c r="O14" s="26">
        <v>40983</v>
      </c>
      <c r="P14" s="26">
        <v>43482</v>
      </c>
      <c r="Q14" s="26">
        <v>41272</v>
      </c>
      <c r="R14" s="26">
        <v>46336</v>
      </c>
      <c r="S14" s="26">
        <v>42210</v>
      </c>
      <c r="T14" s="26">
        <v>46150</v>
      </c>
      <c r="U14" s="26">
        <v>44023</v>
      </c>
      <c r="V14" s="26">
        <v>46070</v>
      </c>
      <c r="W14" s="26">
        <v>36963</v>
      </c>
      <c r="X14" s="4"/>
      <c r="Y14" s="4"/>
    </row>
    <row r="15" spans="1:25" ht="12" customHeight="1" x14ac:dyDescent="0.15">
      <c r="B15" s="32" t="s">
        <v>139</v>
      </c>
      <c r="C15" s="35"/>
      <c r="D15" s="26">
        <v>117425</v>
      </c>
      <c r="E15" s="26">
        <v>109983</v>
      </c>
      <c r="F15" s="26">
        <v>123722</v>
      </c>
      <c r="G15" s="26">
        <v>107012</v>
      </c>
      <c r="H15" s="26">
        <v>116581</v>
      </c>
      <c r="I15" s="26">
        <v>103096</v>
      </c>
      <c r="J15" s="26">
        <v>96765</v>
      </c>
      <c r="K15" s="26">
        <v>484</v>
      </c>
      <c r="L15" s="26"/>
      <c r="M15" s="26"/>
      <c r="N15" s="26"/>
      <c r="O15" s="26"/>
      <c r="P15" s="26"/>
      <c r="Q15" s="26"/>
      <c r="R15" s="26"/>
      <c r="S15" s="26"/>
      <c r="T15" s="26"/>
      <c r="U15" s="26"/>
      <c r="V15" s="26"/>
      <c r="W15" s="26"/>
      <c r="X15" s="4"/>
      <c r="Y15" s="4"/>
    </row>
    <row r="16" spans="1:25" ht="12" customHeight="1" x14ac:dyDescent="0.15">
      <c r="B16" s="29" t="s">
        <v>60</v>
      </c>
      <c r="C16" s="35"/>
      <c r="D16" s="27">
        <v>1397077</v>
      </c>
      <c r="E16" s="27">
        <v>1329565</v>
      </c>
      <c r="F16" s="27">
        <v>2015462</v>
      </c>
      <c r="G16" s="27">
        <v>1396370</v>
      </c>
      <c r="H16" s="27">
        <v>1426642</v>
      </c>
      <c r="I16" s="27">
        <v>1476183</v>
      </c>
      <c r="J16" s="27">
        <v>1628483</v>
      </c>
      <c r="K16" s="27">
        <v>2654195</v>
      </c>
      <c r="L16" s="27">
        <v>1738778</v>
      </c>
      <c r="M16" s="27">
        <v>1818989</v>
      </c>
      <c r="N16" s="27">
        <v>1837194</v>
      </c>
      <c r="O16" s="27">
        <v>2195001</v>
      </c>
      <c r="P16" s="27">
        <v>3404358</v>
      </c>
      <c r="Q16" s="27">
        <v>3434842</v>
      </c>
      <c r="R16" s="27">
        <v>2924399</v>
      </c>
      <c r="S16" s="27">
        <v>2492377</v>
      </c>
      <c r="T16" s="27">
        <v>2355337</v>
      </c>
      <c r="U16" s="27">
        <v>2184638</v>
      </c>
      <c r="V16" s="27">
        <v>2135508</v>
      </c>
      <c r="W16" s="27">
        <v>2106155</v>
      </c>
      <c r="X16" s="4"/>
      <c r="Y16" s="4"/>
    </row>
    <row r="17" spans="1:25" ht="12" customHeight="1" x14ac:dyDescent="0.15">
      <c r="B17" s="29"/>
      <c r="C17" s="183"/>
      <c r="D17" s="184"/>
      <c r="E17" s="138"/>
      <c r="F17" s="138"/>
      <c r="G17" s="138"/>
      <c r="H17" s="138"/>
      <c r="I17" s="138"/>
      <c r="J17" s="138"/>
      <c r="K17" s="138"/>
      <c r="L17" s="135"/>
      <c r="M17" s="139"/>
      <c r="N17" s="139"/>
      <c r="O17" s="139"/>
      <c r="P17" s="139"/>
      <c r="Q17" s="139"/>
      <c r="R17" s="139"/>
      <c r="S17" s="139"/>
      <c r="T17" s="139"/>
      <c r="U17" s="136"/>
      <c r="V17" s="188"/>
      <c r="W17" s="188"/>
      <c r="X17" s="181"/>
      <c r="Y17" s="181"/>
    </row>
    <row r="18" spans="1:25" ht="12" customHeight="1" x14ac:dyDescent="0.15">
      <c r="B18" s="30"/>
      <c r="C18" s="183"/>
      <c r="D18" s="139"/>
      <c r="E18" s="139"/>
      <c r="F18" s="139"/>
      <c r="G18" s="139"/>
      <c r="H18" s="139"/>
      <c r="I18" s="139"/>
      <c r="J18" s="139"/>
      <c r="K18" s="139"/>
      <c r="L18" s="137"/>
      <c r="M18" s="139"/>
      <c r="N18" s="139"/>
      <c r="O18" s="139"/>
      <c r="P18" s="139"/>
      <c r="Q18" s="139"/>
      <c r="R18" s="139"/>
      <c r="S18" s="139"/>
      <c r="T18" s="139"/>
      <c r="U18" s="136"/>
      <c r="V18" s="181"/>
      <c r="W18" s="181"/>
    </row>
    <row r="19" spans="1:25" ht="12" customHeight="1" x14ac:dyDescent="0.15">
      <c r="A19" s="12">
        <v>2.2000000000000002</v>
      </c>
      <c r="B19" s="31" t="s">
        <v>130</v>
      </c>
      <c r="C19" s="185"/>
      <c r="D19" s="186"/>
      <c r="E19" s="139"/>
      <c r="F19" s="139"/>
      <c r="G19" s="139"/>
      <c r="H19" s="139"/>
      <c r="I19" s="139"/>
      <c r="J19" s="139"/>
      <c r="K19" s="139"/>
      <c r="L19" s="140"/>
      <c r="M19" s="139"/>
      <c r="N19" s="139"/>
      <c r="O19" s="139"/>
      <c r="P19" s="139"/>
      <c r="Q19" s="139"/>
      <c r="R19" s="139"/>
      <c r="S19" s="139"/>
      <c r="T19" s="139"/>
      <c r="U19" s="181"/>
      <c r="V19" s="181"/>
      <c r="W19" s="181"/>
    </row>
    <row r="20" spans="1:25" ht="12" customHeight="1" x14ac:dyDescent="0.15">
      <c r="A20" s="12"/>
      <c r="B20" s="28" t="s">
        <v>83</v>
      </c>
      <c r="C20" s="36"/>
      <c r="D20" s="26">
        <v>798775</v>
      </c>
      <c r="E20" s="26">
        <v>843090</v>
      </c>
      <c r="F20" s="26">
        <v>1604589</v>
      </c>
      <c r="G20" s="26">
        <v>1041101</v>
      </c>
      <c r="H20" s="26">
        <v>1018548</v>
      </c>
      <c r="I20" s="26">
        <v>1082364</v>
      </c>
      <c r="J20" s="26">
        <v>1189076</v>
      </c>
      <c r="K20" s="26">
        <v>2225458</v>
      </c>
      <c r="L20" s="26">
        <v>1299543</v>
      </c>
      <c r="M20" s="26">
        <v>1275025</v>
      </c>
      <c r="N20" s="26">
        <v>1255529</v>
      </c>
      <c r="O20" s="26">
        <v>1590467</v>
      </c>
      <c r="P20" s="26">
        <v>2596519</v>
      </c>
      <c r="Q20" s="26">
        <v>2267634</v>
      </c>
      <c r="R20" s="26">
        <v>1863044</v>
      </c>
      <c r="S20" s="26">
        <v>1596675</v>
      </c>
      <c r="T20" s="26">
        <v>1549309</v>
      </c>
      <c r="U20" s="26">
        <v>1467078</v>
      </c>
      <c r="V20" s="26">
        <v>1418255</v>
      </c>
      <c r="W20" s="26">
        <v>1356991</v>
      </c>
      <c r="X20" s="136"/>
      <c r="Y20" s="136"/>
    </row>
    <row r="21" spans="1:25" ht="12" customHeight="1" x14ac:dyDescent="0.15">
      <c r="A21" s="12"/>
      <c r="B21" s="28" t="s">
        <v>44</v>
      </c>
      <c r="C21" s="36"/>
      <c r="D21" s="26">
        <v>71639</v>
      </c>
      <c r="E21" s="26">
        <v>69779</v>
      </c>
      <c r="F21" s="26">
        <v>76616</v>
      </c>
      <c r="G21" s="26">
        <v>79693</v>
      </c>
      <c r="H21" s="26">
        <v>103659</v>
      </c>
      <c r="I21" s="26">
        <v>115242</v>
      </c>
      <c r="J21" s="26">
        <v>138753</v>
      </c>
      <c r="K21" s="26">
        <v>144975</v>
      </c>
      <c r="L21" s="26">
        <v>147886</v>
      </c>
      <c r="M21" s="26">
        <v>226860</v>
      </c>
      <c r="N21" s="26">
        <v>250100</v>
      </c>
      <c r="O21" s="26">
        <v>272735</v>
      </c>
      <c r="P21" s="26">
        <v>428576</v>
      </c>
      <c r="Q21" s="26">
        <v>474406</v>
      </c>
      <c r="R21" s="26">
        <v>402485</v>
      </c>
      <c r="S21" s="26">
        <v>333782</v>
      </c>
      <c r="T21" s="26">
        <v>306997</v>
      </c>
      <c r="U21" s="26">
        <v>256143</v>
      </c>
      <c r="V21" s="26">
        <v>263272</v>
      </c>
      <c r="W21" s="26">
        <v>313688</v>
      </c>
      <c r="Y21" s="136"/>
    </row>
    <row r="22" spans="1:25" ht="12" customHeight="1" x14ac:dyDescent="0.15">
      <c r="A22" s="12"/>
      <c r="B22" s="28" t="s">
        <v>16</v>
      </c>
      <c r="C22" s="36"/>
      <c r="D22" s="26">
        <v>10402</v>
      </c>
      <c r="E22" s="26">
        <v>9865</v>
      </c>
      <c r="F22" s="26">
        <v>13125</v>
      </c>
      <c r="G22" s="26">
        <v>11117</v>
      </c>
      <c r="H22" s="26">
        <v>11930</v>
      </c>
      <c r="I22" s="26">
        <v>10550</v>
      </c>
      <c r="J22" s="26">
        <v>12733</v>
      </c>
      <c r="K22" s="26">
        <v>11626</v>
      </c>
      <c r="L22" s="26">
        <v>13210</v>
      </c>
      <c r="M22" s="26">
        <v>10636</v>
      </c>
      <c r="N22" s="26">
        <v>10417</v>
      </c>
      <c r="O22" s="26">
        <v>10784</v>
      </c>
      <c r="P22" s="26">
        <v>11268</v>
      </c>
      <c r="Q22" s="26">
        <v>11068</v>
      </c>
      <c r="R22" s="26">
        <v>13727</v>
      </c>
      <c r="S22" s="26">
        <v>11777</v>
      </c>
      <c r="T22" s="26">
        <v>13781</v>
      </c>
      <c r="U22" s="26">
        <v>12149</v>
      </c>
      <c r="V22" s="26">
        <v>15001</v>
      </c>
      <c r="W22" s="26">
        <v>12478</v>
      </c>
      <c r="Y22" s="136"/>
    </row>
    <row r="23" spans="1:25" ht="12" customHeight="1" x14ac:dyDescent="0.15">
      <c r="A23" s="12"/>
      <c r="B23" s="28" t="s">
        <v>41</v>
      </c>
      <c r="C23" s="36"/>
      <c r="D23" s="26">
        <v>203268</v>
      </c>
      <c r="E23" s="26">
        <v>117619</v>
      </c>
      <c r="F23" s="26">
        <v>70634</v>
      </c>
      <c r="G23" s="26">
        <v>57988</v>
      </c>
      <c r="H23" s="26">
        <v>66905</v>
      </c>
      <c r="I23" s="26">
        <v>65315</v>
      </c>
      <c r="J23" s="26">
        <v>63599</v>
      </c>
      <c r="K23" s="26">
        <v>51420</v>
      </c>
      <c r="L23" s="26">
        <v>43960</v>
      </c>
      <c r="M23" s="26">
        <v>41461</v>
      </c>
      <c r="N23" s="26">
        <v>47014</v>
      </c>
      <c r="O23" s="26">
        <v>47702</v>
      </c>
      <c r="P23" s="26">
        <v>53108</v>
      </c>
      <c r="Q23" s="26">
        <v>50506</v>
      </c>
      <c r="R23" s="26">
        <v>54468</v>
      </c>
      <c r="S23" s="26">
        <v>47418</v>
      </c>
      <c r="T23" s="26">
        <v>50275</v>
      </c>
      <c r="U23" s="26">
        <v>41040</v>
      </c>
      <c r="V23" s="26">
        <v>50976</v>
      </c>
      <c r="W23" s="26">
        <v>42263</v>
      </c>
      <c r="Y23" s="136"/>
    </row>
    <row r="24" spans="1:25" ht="12" customHeight="1" x14ac:dyDescent="0.15">
      <c r="A24" s="12"/>
      <c r="B24" s="28" t="s">
        <v>158</v>
      </c>
      <c r="C24" s="36"/>
      <c r="D24" s="26">
        <v>6837</v>
      </c>
      <c r="E24" s="26">
        <v>7953</v>
      </c>
      <c r="F24" s="26">
        <v>11179</v>
      </c>
      <c r="G24" s="26">
        <v>14637</v>
      </c>
      <c r="H24" s="26">
        <v>15776</v>
      </c>
      <c r="I24" s="26">
        <v>12716</v>
      </c>
      <c r="J24" s="26">
        <v>14655</v>
      </c>
      <c r="K24" s="26">
        <v>13232</v>
      </c>
      <c r="L24" s="26">
        <v>22688</v>
      </c>
      <c r="M24" s="26">
        <v>29241</v>
      </c>
      <c r="N24" s="26">
        <v>29867</v>
      </c>
      <c r="O24" s="26">
        <v>52681</v>
      </c>
      <c r="P24" s="26">
        <v>95336</v>
      </c>
      <c r="Q24" s="26">
        <v>146817</v>
      </c>
      <c r="R24" s="26">
        <v>135680</v>
      </c>
      <c r="S24" s="26">
        <v>58851</v>
      </c>
      <c r="T24" s="26">
        <v>90457</v>
      </c>
      <c r="U24" s="26">
        <v>66429</v>
      </c>
      <c r="V24" s="26">
        <v>62733</v>
      </c>
      <c r="W24" s="26">
        <v>59970</v>
      </c>
      <c r="Y24" s="136"/>
    </row>
    <row r="25" spans="1:25" ht="12" customHeight="1" x14ac:dyDescent="0.15">
      <c r="A25" s="12"/>
      <c r="B25" s="28" t="s">
        <v>70</v>
      </c>
      <c r="C25" s="36"/>
      <c r="D25" s="26">
        <v>198829</v>
      </c>
      <c r="E25" s="26">
        <v>203091</v>
      </c>
      <c r="F25" s="26">
        <v>172308</v>
      </c>
      <c r="G25" s="26">
        <v>142930</v>
      </c>
      <c r="H25" s="26">
        <v>155327</v>
      </c>
      <c r="I25" s="26">
        <v>139593</v>
      </c>
      <c r="J25" s="26">
        <v>152250</v>
      </c>
      <c r="K25" s="26">
        <v>162651</v>
      </c>
      <c r="L25" s="26">
        <v>165714</v>
      </c>
      <c r="M25" s="26">
        <v>178689</v>
      </c>
      <c r="N25" s="26">
        <v>185656</v>
      </c>
      <c r="O25" s="26">
        <v>166004</v>
      </c>
      <c r="P25" s="26">
        <v>158300</v>
      </c>
      <c r="Q25" s="26">
        <v>160311</v>
      </c>
      <c r="R25" s="26">
        <v>167597</v>
      </c>
      <c r="S25" s="26">
        <v>182333</v>
      </c>
      <c r="T25" s="26">
        <v>178762</v>
      </c>
      <c r="U25" s="26">
        <v>182111</v>
      </c>
      <c r="V25" s="26">
        <v>183663</v>
      </c>
      <c r="W25" s="26">
        <v>182644</v>
      </c>
      <c r="Y25" s="136"/>
    </row>
    <row r="26" spans="1:25" ht="12" customHeight="1" x14ac:dyDescent="0.15">
      <c r="A26" s="12"/>
      <c r="B26" s="28" t="s">
        <v>17</v>
      </c>
      <c r="C26" s="36"/>
      <c r="D26" s="26">
        <v>46529</v>
      </c>
      <c r="E26" s="26">
        <v>31988</v>
      </c>
      <c r="F26" s="26">
        <v>30271</v>
      </c>
      <c r="G26" s="26">
        <v>19101</v>
      </c>
      <c r="H26" s="26">
        <v>20791</v>
      </c>
      <c r="I26" s="26">
        <v>17173</v>
      </c>
      <c r="J26" s="26">
        <v>22552</v>
      </c>
      <c r="K26" s="26">
        <v>13994</v>
      </c>
      <c r="L26" s="26">
        <v>20398</v>
      </c>
      <c r="M26" s="26">
        <v>20690</v>
      </c>
      <c r="N26" s="26">
        <v>24088</v>
      </c>
      <c r="O26" s="26">
        <v>27262</v>
      </c>
      <c r="P26" s="26">
        <v>34369</v>
      </c>
      <c r="Q26" s="26">
        <v>23546</v>
      </c>
      <c r="R26" s="26">
        <v>25280</v>
      </c>
      <c r="S26" s="26">
        <v>25792</v>
      </c>
      <c r="T26" s="26">
        <v>26225</v>
      </c>
      <c r="U26" s="26">
        <v>22305</v>
      </c>
      <c r="V26" s="26">
        <v>22891</v>
      </c>
      <c r="W26" s="26">
        <v>21111</v>
      </c>
      <c r="Y26" s="136"/>
    </row>
    <row r="27" spans="1:25" ht="12" customHeight="1" x14ac:dyDescent="0.15">
      <c r="A27" s="12"/>
      <c r="B27" s="28" t="s">
        <v>18</v>
      </c>
      <c r="C27" s="36"/>
      <c r="D27" s="26">
        <v>7553</v>
      </c>
      <c r="E27" s="26">
        <v>7303</v>
      </c>
      <c r="F27" s="26">
        <v>8219</v>
      </c>
      <c r="G27" s="26">
        <v>9781</v>
      </c>
      <c r="H27" s="26">
        <v>11580</v>
      </c>
      <c r="I27" s="26">
        <v>11580</v>
      </c>
      <c r="J27" s="26">
        <v>12166</v>
      </c>
      <c r="K27" s="26">
        <v>9420</v>
      </c>
      <c r="L27" s="26">
        <v>7475</v>
      </c>
      <c r="M27" s="26">
        <v>7064</v>
      </c>
      <c r="N27" s="26">
        <v>6207</v>
      </c>
      <c r="O27" s="26">
        <v>5239</v>
      </c>
      <c r="P27" s="26">
        <v>5276</v>
      </c>
      <c r="Q27" s="26">
        <v>5227</v>
      </c>
      <c r="R27" s="26">
        <v>6111</v>
      </c>
      <c r="S27" s="26">
        <v>6344</v>
      </c>
      <c r="T27" s="26">
        <v>4508</v>
      </c>
      <c r="U27" s="26">
        <v>4137</v>
      </c>
      <c r="V27" s="26">
        <v>5614</v>
      </c>
      <c r="W27" s="26">
        <v>3536</v>
      </c>
      <c r="Y27" s="136"/>
    </row>
    <row r="28" spans="1:25" ht="12" customHeight="1" x14ac:dyDescent="0.15">
      <c r="A28" s="12"/>
      <c r="B28" s="28" t="s">
        <v>168</v>
      </c>
      <c r="C28" s="36"/>
      <c r="D28" s="26">
        <v>53245</v>
      </c>
      <c r="E28" s="26">
        <v>38877</v>
      </c>
      <c r="F28" s="26">
        <v>28521</v>
      </c>
      <c r="G28" s="26">
        <v>20022</v>
      </c>
      <c r="H28" s="26">
        <v>22126</v>
      </c>
      <c r="I28" s="26">
        <v>21650</v>
      </c>
      <c r="J28" s="26">
        <v>22699</v>
      </c>
      <c r="K28" s="26">
        <v>21419</v>
      </c>
      <c r="L28" s="26">
        <v>17904</v>
      </c>
      <c r="M28" s="26">
        <v>29323</v>
      </c>
      <c r="N28" s="26">
        <v>28316</v>
      </c>
      <c r="O28" s="26">
        <v>22127</v>
      </c>
      <c r="P28" s="26">
        <v>21606</v>
      </c>
      <c r="Q28" s="26">
        <v>295327</v>
      </c>
      <c r="R28" s="26">
        <v>256007</v>
      </c>
      <c r="S28" s="26">
        <v>229405</v>
      </c>
      <c r="T28" s="26">
        <v>135023</v>
      </c>
      <c r="U28" s="26">
        <v>133246</v>
      </c>
      <c r="V28" s="26">
        <v>113103</v>
      </c>
      <c r="W28" s="26">
        <v>113474</v>
      </c>
      <c r="X28" s="136"/>
      <c r="Y28" s="136"/>
    </row>
    <row r="29" spans="1:25" ht="12" customHeight="1" x14ac:dyDescent="0.15">
      <c r="A29" s="12"/>
      <c r="B29" s="33" t="s">
        <v>60</v>
      </c>
      <c r="C29" s="37"/>
      <c r="D29" s="27">
        <v>1397077</v>
      </c>
      <c r="E29" s="27">
        <v>1329565</v>
      </c>
      <c r="F29" s="27">
        <v>2015462</v>
      </c>
      <c r="G29" s="27">
        <v>1396370</v>
      </c>
      <c r="H29" s="27">
        <v>1426642</v>
      </c>
      <c r="I29" s="27">
        <v>1476183</v>
      </c>
      <c r="J29" s="27">
        <v>1628483</v>
      </c>
      <c r="K29" s="27">
        <v>2654195</v>
      </c>
      <c r="L29" s="27">
        <v>1738778</v>
      </c>
      <c r="M29" s="27">
        <v>1818989</v>
      </c>
      <c r="N29" s="27">
        <v>1837194</v>
      </c>
      <c r="O29" s="27">
        <v>2195001</v>
      </c>
      <c r="P29" s="27">
        <v>3404358</v>
      </c>
      <c r="Q29" s="27">
        <v>3434842</v>
      </c>
      <c r="R29" s="27">
        <v>2924399</v>
      </c>
      <c r="S29" s="27">
        <v>2492377</v>
      </c>
      <c r="T29" s="27">
        <v>2355337</v>
      </c>
      <c r="U29" s="27">
        <v>2184638</v>
      </c>
      <c r="V29" s="27">
        <v>2135508</v>
      </c>
      <c r="W29" s="27">
        <v>2106155</v>
      </c>
    </row>
    <row r="30" spans="1:25" ht="12" customHeight="1" x14ac:dyDescent="0.15">
      <c r="B30" s="32"/>
      <c r="C30" s="137"/>
      <c r="D30" s="137"/>
      <c r="E30" s="137"/>
      <c r="F30" s="137"/>
      <c r="G30" s="137"/>
      <c r="H30" s="137"/>
      <c r="I30" s="137"/>
      <c r="J30" s="137"/>
      <c r="K30" s="137"/>
      <c r="L30" s="135"/>
      <c r="M30" s="135"/>
      <c r="N30" s="135"/>
      <c r="O30" s="135"/>
      <c r="P30" s="135"/>
      <c r="Q30" s="135"/>
      <c r="R30" s="135"/>
      <c r="S30" s="135"/>
      <c r="T30" s="135"/>
      <c r="U30" s="136"/>
      <c r="V30" s="136"/>
      <c r="W30" s="136"/>
    </row>
    <row r="31" spans="1:25" ht="12" customHeight="1" x14ac:dyDescent="0.15">
      <c r="A31" s="12"/>
      <c r="B31" s="33"/>
      <c r="C31" s="140"/>
      <c r="D31" s="140"/>
      <c r="E31" s="140"/>
      <c r="F31" s="140"/>
      <c r="G31" s="140"/>
      <c r="H31" s="140"/>
      <c r="I31" s="140"/>
      <c r="J31" s="140"/>
      <c r="K31" s="140"/>
      <c r="L31" s="137"/>
      <c r="M31" s="137"/>
      <c r="N31" s="137"/>
      <c r="O31" s="137"/>
      <c r="P31" s="137"/>
      <c r="Q31" s="137"/>
      <c r="R31" s="137"/>
      <c r="S31" s="137"/>
      <c r="T31" s="137"/>
      <c r="U31" s="136"/>
      <c r="V31" s="136"/>
      <c r="W31" s="136"/>
    </row>
    <row r="32" spans="1:25" ht="12" customHeight="1" x14ac:dyDescent="0.15">
      <c r="A32" s="12">
        <v>2.2999999999999998</v>
      </c>
      <c r="B32" s="31" t="s">
        <v>140</v>
      </c>
      <c r="C32" s="139"/>
      <c r="D32" s="139"/>
      <c r="E32" s="139"/>
      <c r="F32" s="139"/>
      <c r="G32" s="139"/>
      <c r="H32" s="139"/>
      <c r="I32" s="139"/>
      <c r="J32" s="139"/>
      <c r="K32" s="139"/>
      <c r="L32" s="140"/>
      <c r="M32" s="140"/>
      <c r="N32" s="140"/>
      <c r="O32" s="140"/>
      <c r="P32" s="140"/>
      <c r="Q32" s="140"/>
      <c r="R32" s="140"/>
      <c r="S32" s="140"/>
      <c r="T32" s="140"/>
      <c r="U32" s="136"/>
      <c r="V32" s="136"/>
      <c r="W32" s="136"/>
    </row>
    <row r="33" spans="1:23" s="4" customFormat="1" ht="12" customHeight="1" x14ac:dyDescent="0.15">
      <c r="A33" s="12"/>
      <c r="B33" s="28" t="s">
        <v>79</v>
      </c>
      <c r="C33" s="10"/>
      <c r="D33" s="26">
        <v>424588</v>
      </c>
      <c r="E33" s="26">
        <v>289700</v>
      </c>
      <c r="F33" s="26">
        <v>196930</v>
      </c>
      <c r="G33" s="26">
        <v>151589</v>
      </c>
      <c r="H33" s="26">
        <v>158784</v>
      </c>
      <c r="I33" s="26">
        <v>175650</v>
      </c>
      <c r="J33" s="26">
        <v>210388</v>
      </c>
      <c r="K33" s="26">
        <v>300022</v>
      </c>
      <c r="L33" s="26">
        <v>366253</v>
      </c>
      <c r="M33" s="26">
        <v>537870</v>
      </c>
      <c r="N33" s="26">
        <v>621795</v>
      </c>
      <c r="O33" s="26">
        <v>1029214</v>
      </c>
      <c r="P33" s="26">
        <v>2189748</v>
      </c>
      <c r="Q33" s="26">
        <v>2297678</v>
      </c>
      <c r="R33" s="26">
        <v>1915430</v>
      </c>
      <c r="S33" s="26">
        <v>1509218</v>
      </c>
      <c r="T33" s="26">
        <v>1389603</v>
      </c>
      <c r="U33" s="26">
        <v>1276613</v>
      </c>
      <c r="V33" s="26">
        <v>1230504</v>
      </c>
      <c r="W33" s="26">
        <v>1239018</v>
      </c>
    </row>
    <row r="34" spans="1:23" s="4" customFormat="1" ht="12" customHeight="1" x14ac:dyDescent="0.15">
      <c r="A34" s="12"/>
      <c r="B34" s="153" t="s">
        <v>80</v>
      </c>
      <c r="C34" s="10"/>
      <c r="D34" s="26">
        <v>13784</v>
      </c>
      <c r="E34" s="26">
        <v>18293</v>
      </c>
      <c r="F34" s="26">
        <v>20221</v>
      </c>
      <c r="G34" s="26">
        <v>18806</v>
      </c>
      <c r="H34" s="26">
        <v>24412</v>
      </c>
      <c r="I34" s="26">
        <v>27697</v>
      </c>
      <c r="J34" s="26">
        <v>39463</v>
      </c>
      <c r="K34" s="26">
        <v>50004</v>
      </c>
      <c r="L34" s="26">
        <v>47558</v>
      </c>
      <c r="M34" s="26">
        <v>46708</v>
      </c>
      <c r="N34" s="26">
        <v>47550</v>
      </c>
      <c r="O34" s="26">
        <v>40432</v>
      </c>
      <c r="P34" s="26">
        <v>39511</v>
      </c>
      <c r="Q34" s="26">
        <v>31912</v>
      </c>
      <c r="R34" s="26">
        <v>31385</v>
      </c>
      <c r="S34" s="26">
        <v>27761</v>
      </c>
      <c r="T34" s="26">
        <v>33106</v>
      </c>
      <c r="U34" s="26">
        <v>29735</v>
      </c>
      <c r="V34" s="26">
        <v>29378</v>
      </c>
      <c r="W34" s="26">
        <v>26724</v>
      </c>
    </row>
    <row r="35" spans="1:23" s="4" customFormat="1" ht="12" customHeight="1" x14ac:dyDescent="0.15">
      <c r="A35" s="12"/>
      <c r="B35" s="28" t="s">
        <v>81</v>
      </c>
      <c r="C35" s="10"/>
      <c r="D35" s="26">
        <v>546460</v>
      </c>
      <c r="E35" s="26">
        <v>549369</v>
      </c>
      <c r="F35" s="26">
        <v>735715</v>
      </c>
      <c r="G35" s="26">
        <v>631611</v>
      </c>
      <c r="H35" s="26">
        <v>682094</v>
      </c>
      <c r="I35" s="26">
        <v>707949</v>
      </c>
      <c r="J35" s="26">
        <v>692382</v>
      </c>
      <c r="K35" s="26">
        <v>626280</v>
      </c>
      <c r="L35" s="26">
        <v>619217</v>
      </c>
      <c r="M35" s="26">
        <v>659136</v>
      </c>
      <c r="N35" s="26">
        <v>648134</v>
      </c>
      <c r="O35" s="26">
        <v>601590</v>
      </c>
      <c r="P35" s="26">
        <v>586175</v>
      </c>
      <c r="Q35" s="26">
        <v>610753</v>
      </c>
      <c r="R35" s="26">
        <v>598043</v>
      </c>
      <c r="S35" s="26">
        <v>609351</v>
      </c>
      <c r="T35" s="26">
        <v>595658</v>
      </c>
      <c r="U35" s="26">
        <v>566600</v>
      </c>
      <c r="V35" s="26">
        <v>583468</v>
      </c>
      <c r="W35" s="26">
        <v>554654</v>
      </c>
    </row>
    <row r="36" spans="1:23" s="4" customFormat="1" ht="12" customHeight="1" x14ac:dyDescent="0.15">
      <c r="A36" s="12"/>
      <c r="B36" s="28" t="s">
        <v>82</v>
      </c>
      <c r="C36" s="10"/>
      <c r="D36" s="26">
        <v>246608</v>
      </c>
      <c r="E36" s="26">
        <v>341519</v>
      </c>
      <c r="F36" s="26">
        <v>925312</v>
      </c>
      <c r="G36" s="26">
        <v>451682</v>
      </c>
      <c r="H36" s="26">
        <v>414227</v>
      </c>
      <c r="I36" s="26">
        <v>399159</v>
      </c>
      <c r="J36" s="26">
        <v>487117</v>
      </c>
      <c r="K36" s="26">
        <v>1572133</v>
      </c>
      <c r="L36" s="26">
        <v>597824</v>
      </c>
      <c r="M36" s="26">
        <v>469851</v>
      </c>
      <c r="N36" s="26">
        <v>426897</v>
      </c>
      <c r="O36" s="26">
        <v>430552</v>
      </c>
      <c r="P36" s="26">
        <v>485334</v>
      </c>
      <c r="Q36" s="26">
        <v>424975</v>
      </c>
      <c r="R36" s="26">
        <v>325178</v>
      </c>
      <c r="S36" s="26">
        <v>294813</v>
      </c>
      <c r="T36" s="26">
        <v>283170</v>
      </c>
      <c r="U36" s="26">
        <v>258103</v>
      </c>
      <c r="V36" s="26">
        <v>240740</v>
      </c>
      <c r="W36" s="26">
        <v>235789</v>
      </c>
    </row>
    <row r="37" spans="1:23" s="4" customFormat="1" ht="12" customHeight="1" x14ac:dyDescent="0.15">
      <c r="A37" s="12"/>
      <c r="B37" s="28" t="s">
        <v>6</v>
      </c>
      <c r="C37" s="10"/>
      <c r="D37" s="26">
        <v>165637</v>
      </c>
      <c r="E37" s="26">
        <v>130684</v>
      </c>
      <c r="F37" s="26">
        <v>137284</v>
      </c>
      <c r="G37" s="26">
        <v>142682</v>
      </c>
      <c r="H37" s="26">
        <v>147125</v>
      </c>
      <c r="I37" s="26">
        <v>165728</v>
      </c>
      <c r="J37" s="26">
        <v>199133</v>
      </c>
      <c r="K37" s="26">
        <v>105756</v>
      </c>
      <c r="L37" s="26">
        <v>107926</v>
      </c>
      <c r="M37" s="26">
        <v>105424</v>
      </c>
      <c r="N37" s="26">
        <v>92818</v>
      </c>
      <c r="O37" s="26">
        <v>93213</v>
      </c>
      <c r="P37" s="26">
        <v>103590</v>
      </c>
      <c r="Q37" s="26">
        <v>69524</v>
      </c>
      <c r="R37" s="26">
        <v>54363</v>
      </c>
      <c r="S37" s="26">
        <v>51234</v>
      </c>
      <c r="T37" s="26">
        <v>53800</v>
      </c>
      <c r="U37" s="26">
        <v>53587</v>
      </c>
      <c r="V37" s="26">
        <v>51418</v>
      </c>
      <c r="W37" s="26">
        <v>49970</v>
      </c>
    </row>
    <row r="38" spans="1:23" s="4" customFormat="1" ht="12" customHeight="1" x14ac:dyDescent="0.15">
      <c r="A38" s="3"/>
      <c r="B38" s="29" t="s">
        <v>60</v>
      </c>
      <c r="C38" s="5"/>
      <c r="D38" s="27">
        <v>1397077</v>
      </c>
      <c r="E38" s="27">
        <v>1329565</v>
      </c>
      <c r="F38" s="27">
        <v>2015462</v>
      </c>
      <c r="G38" s="27">
        <v>1396370</v>
      </c>
      <c r="H38" s="27">
        <v>1426642</v>
      </c>
      <c r="I38" s="27">
        <v>1476183</v>
      </c>
      <c r="J38" s="27">
        <v>1628483</v>
      </c>
      <c r="K38" s="27">
        <v>2654195</v>
      </c>
      <c r="L38" s="27">
        <v>1738778</v>
      </c>
      <c r="M38" s="27">
        <v>1818989</v>
      </c>
      <c r="N38" s="27">
        <v>1837194</v>
      </c>
      <c r="O38" s="27">
        <v>2195001</v>
      </c>
      <c r="P38" s="27">
        <v>3404358</v>
      </c>
      <c r="Q38" s="27">
        <v>3434842</v>
      </c>
      <c r="R38" s="27">
        <v>2924399</v>
      </c>
      <c r="S38" s="27">
        <v>2492377</v>
      </c>
      <c r="T38" s="27">
        <v>2355337</v>
      </c>
      <c r="U38" s="27">
        <v>2184638</v>
      </c>
      <c r="V38" s="27">
        <v>2135508</v>
      </c>
      <c r="W38" s="27">
        <v>2106155</v>
      </c>
    </row>
    <row r="39" spans="1:23" s="4" customFormat="1" ht="12" customHeight="1" x14ac:dyDescent="0.15">
      <c r="A39" s="3"/>
      <c r="B39" s="28"/>
      <c r="C39" s="5"/>
      <c r="D39" s="137"/>
      <c r="E39" s="137"/>
      <c r="F39" s="137"/>
      <c r="G39" s="137"/>
      <c r="H39" s="137"/>
      <c r="I39" s="137"/>
      <c r="J39" s="137"/>
      <c r="K39" s="137"/>
      <c r="L39" s="137"/>
      <c r="M39" s="137"/>
      <c r="N39" s="137"/>
      <c r="O39" s="137"/>
      <c r="P39" s="137"/>
      <c r="Q39" s="137"/>
      <c r="R39" s="137"/>
      <c r="S39" s="137"/>
      <c r="T39" s="137"/>
      <c r="U39" s="136"/>
      <c r="V39" s="136"/>
      <c r="W39" s="136"/>
    </row>
    <row r="40" spans="1:23" s="4" customFormat="1" ht="12" customHeight="1" x14ac:dyDescent="0.15">
      <c r="A40" s="3"/>
      <c r="B40" s="28"/>
      <c r="C40" s="5"/>
      <c r="D40" s="140"/>
      <c r="E40" s="140"/>
      <c r="F40" s="140"/>
      <c r="G40" s="140"/>
      <c r="H40" s="140"/>
      <c r="I40" s="140"/>
      <c r="J40" s="140"/>
      <c r="K40" s="140"/>
      <c r="L40" s="140"/>
      <c r="M40" s="140"/>
      <c r="N40" s="140"/>
      <c r="O40" s="140"/>
      <c r="P40" s="140"/>
    </row>
    <row r="41" spans="1:23" s="4" customFormat="1" ht="12" customHeight="1" x14ac:dyDescent="0.15">
      <c r="A41" s="12">
        <v>2.4</v>
      </c>
      <c r="B41" s="31" t="s">
        <v>129</v>
      </c>
      <c r="C41" s="5"/>
      <c r="D41" s="139"/>
      <c r="E41" s="139"/>
      <c r="F41" s="139"/>
      <c r="G41" s="139"/>
      <c r="H41" s="139"/>
      <c r="I41" s="139"/>
      <c r="J41" s="139"/>
      <c r="K41" s="139"/>
      <c r="L41" s="139"/>
      <c r="M41" s="139"/>
      <c r="N41" s="139"/>
      <c r="O41" s="139"/>
      <c r="P41" s="139"/>
      <c r="Q41" s="139"/>
      <c r="R41" s="139"/>
      <c r="S41" s="139"/>
      <c r="T41" s="139"/>
      <c r="U41" s="136"/>
      <c r="V41" s="136"/>
      <c r="W41" s="136"/>
    </row>
    <row r="42" spans="1:23" s="4" customFormat="1" ht="12" customHeight="1" x14ac:dyDescent="0.15">
      <c r="A42" s="3"/>
      <c r="B42" s="28" t="s">
        <v>83</v>
      </c>
      <c r="C42" s="36"/>
      <c r="D42" s="15">
        <v>792614</v>
      </c>
      <c r="E42" s="15">
        <v>864651</v>
      </c>
      <c r="F42" s="15">
        <v>1286350</v>
      </c>
      <c r="G42" s="15">
        <v>1145765</v>
      </c>
      <c r="H42" s="15">
        <v>1014767</v>
      </c>
      <c r="I42" s="15">
        <v>1063121</v>
      </c>
      <c r="J42" s="15">
        <v>1139263</v>
      </c>
      <c r="K42" s="15">
        <v>1189777</v>
      </c>
      <c r="L42" s="90">
        <v>2456670</v>
      </c>
      <c r="M42" s="90">
        <v>1219998</v>
      </c>
      <c r="N42" s="90">
        <v>1010606</v>
      </c>
      <c r="O42" s="90">
        <v>1735950</v>
      </c>
      <c r="P42" s="90">
        <v>2298611</v>
      </c>
      <c r="Q42" s="90">
        <v>2589059</v>
      </c>
      <c r="R42" s="90">
        <v>1917056</v>
      </c>
      <c r="S42" s="90">
        <v>1675711</v>
      </c>
      <c r="T42" s="90">
        <v>1523883</v>
      </c>
      <c r="U42" s="90">
        <v>1592760</v>
      </c>
      <c r="V42" s="90">
        <v>1347506</v>
      </c>
      <c r="W42" s="90">
        <v>1452200</v>
      </c>
    </row>
    <row r="43" spans="1:23" s="4" customFormat="1" ht="12" customHeight="1" x14ac:dyDescent="0.15">
      <c r="A43" s="3"/>
      <c r="B43" s="28" t="s">
        <v>44</v>
      </c>
      <c r="C43" s="36"/>
      <c r="D43" s="26">
        <v>68711</v>
      </c>
      <c r="E43" s="26">
        <v>72817</v>
      </c>
      <c r="F43" s="26">
        <v>74248</v>
      </c>
      <c r="G43" s="26">
        <v>79920</v>
      </c>
      <c r="H43" s="26">
        <v>101629</v>
      </c>
      <c r="I43" s="26">
        <v>113803</v>
      </c>
      <c r="J43" s="26">
        <v>140331</v>
      </c>
      <c r="K43" s="26">
        <v>125723</v>
      </c>
      <c r="L43" s="26">
        <v>136015</v>
      </c>
      <c r="M43" s="26">
        <v>190322</v>
      </c>
      <c r="N43" s="26">
        <v>233581</v>
      </c>
      <c r="O43" s="26">
        <v>276755</v>
      </c>
      <c r="P43" s="26">
        <v>343245</v>
      </c>
      <c r="Q43" s="26">
        <v>468999</v>
      </c>
      <c r="R43" s="26">
        <v>418396</v>
      </c>
      <c r="S43" s="26">
        <v>339710</v>
      </c>
      <c r="T43" s="26">
        <v>288046</v>
      </c>
      <c r="U43" s="26">
        <v>240330</v>
      </c>
      <c r="V43" s="26">
        <v>257713</v>
      </c>
      <c r="W43" s="26">
        <v>300183</v>
      </c>
    </row>
    <row r="44" spans="1:23" s="4" customFormat="1" ht="12" customHeight="1" x14ac:dyDescent="0.15">
      <c r="A44" s="3"/>
      <c r="B44" s="28" t="s">
        <v>16</v>
      </c>
      <c r="C44" s="36"/>
      <c r="D44" s="26">
        <v>10500</v>
      </c>
      <c r="E44" s="26">
        <v>9825</v>
      </c>
      <c r="F44" s="26">
        <v>12564</v>
      </c>
      <c r="G44" s="26">
        <v>11243</v>
      </c>
      <c r="H44" s="26">
        <v>11666</v>
      </c>
      <c r="I44" s="26">
        <v>10180</v>
      </c>
      <c r="J44" s="26">
        <v>13280</v>
      </c>
      <c r="K44" s="26">
        <v>11311</v>
      </c>
      <c r="L44" s="26">
        <v>12484</v>
      </c>
      <c r="M44" s="26">
        <v>10945</v>
      </c>
      <c r="N44" s="26">
        <v>10206</v>
      </c>
      <c r="O44" s="26">
        <v>10943</v>
      </c>
      <c r="P44" s="26">
        <v>11230</v>
      </c>
      <c r="Q44" s="26">
        <v>11075</v>
      </c>
      <c r="R44" s="26">
        <v>13192</v>
      </c>
      <c r="S44" s="26">
        <v>11854</v>
      </c>
      <c r="T44" s="26">
        <v>13607</v>
      </c>
      <c r="U44" s="26">
        <v>12161</v>
      </c>
      <c r="V44" s="26">
        <v>14620</v>
      </c>
      <c r="W44" s="26">
        <v>12581</v>
      </c>
    </row>
    <row r="45" spans="1:23" s="4" customFormat="1" ht="12" customHeight="1" x14ac:dyDescent="0.15">
      <c r="A45" s="3"/>
      <c r="B45" s="28" t="s">
        <v>41</v>
      </c>
      <c r="C45" s="36"/>
      <c r="D45" s="26">
        <v>213560</v>
      </c>
      <c r="E45" s="26">
        <v>130939</v>
      </c>
      <c r="F45" s="26">
        <v>73406</v>
      </c>
      <c r="G45" s="26">
        <v>59266</v>
      </c>
      <c r="H45" s="26">
        <v>65119</v>
      </c>
      <c r="I45" s="26">
        <v>65253</v>
      </c>
      <c r="J45" s="26">
        <v>65844</v>
      </c>
      <c r="K45" s="26">
        <v>53649</v>
      </c>
      <c r="L45" s="26">
        <v>42722</v>
      </c>
      <c r="M45" s="26">
        <v>41765</v>
      </c>
      <c r="N45" s="26">
        <v>45611</v>
      </c>
      <c r="O45" s="26">
        <v>48974</v>
      </c>
      <c r="P45" s="26">
        <v>52172</v>
      </c>
      <c r="Q45" s="26">
        <v>51667</v>
      </c>
      <c r="R45" s="26">
        <v>54367</v>
      </c>
      <c r="S45" s="26">
        <v>49378</v>
      </c>
      <c r="T45" s="26">
        <v>48071</v>
      </c>
      <c r="U45" s="26">
        <v>44542</v>
      </c>
      <c r="V45" s="26">
        <v>46409</v>
      </c>
      <c r="W45" s="26">
        <v>46082</v>
      </c>
    </row>
    <row r="46" spans="1:23" s="4" customFormat="1" ht="12" customHeight="1" x14ac:dyDescent="0.15">
      <c r="A46" s="3"/>
      <c r="B46" s="28" t="s">
        <v>158</v>
      </c>
      <c r="C46" s="36"/>
      <c r="D46" s="26">
        <v>6627</v>
      </c>
      <c r="E46" s="26">
        <v>7750</v>
      </c>
      <c r="F46" s="26">
        <v>10270</v>
      </c>
      <c r="G46" s="26">
        <v>14085</v>
      </c>
      <c r="H46" s="26">
        <v>14940</v>
      </c>
      <c r="I46" s="26">
        <v>12900</v>
      </c>
      <c r="J46" s="26">
        <v>14108</v>
      </c>
      <c r="K46" s="26">
        <v>12406</v>
      </c>
      <c r="L46" s="26">
        <v>22315</v>
      </c>
      <c r="M46" s="26">
        <v>25015</v>
      </c>
      <c r="N46" s="26">
        <v>28548</v>
      </c>
      <c r="O46" s="26">
        <v>54889</v>
      </c>
      <c r="P46" s="26">
        <v>82864</v>
      </c>
      <c r="Q46" s="26">
        <v>157096</v>
      </c>
      <c r="R46" s="26">
        <v>131582</v>
      </c>
      <c r="S46" s="26">
        <v>70135</v>
      </c>
      <c r="T46" s="26">
        <v>91867</v>
      </c>
      <c r="U46" s="26">
        <v>65940</v>
      </c>
      <c r="V46" s="26">
        <v>60308</v>
      </c>
      <c r="W46" s="26">
        <v>62176</v>
      </c>
    </row>
    <row r="47" spans="1:23" s="4" customFormat="1" ht="12" customHeight="1" x14ac:dyDescent="0.15">
      <c r="A47" s="3"/>
      <c r="B47" s="28" t="s">
        <v>70</v>
      </c>
      <c r="C47" s="36"/>
      <c r="D47" s="26">
        <v>200695</v>
      </c>
      <c r="E47" s="26">
        <v>207347</v>
      </c>
      <c r="F47" s="26">
        <v>175239</v>
      </c>
      <c r="G47" s="26">
        <v>140233</v>
      </c>
      <c r="H47" s="26">
        <v>149911</v>
      </c>
      <c r="I47" s="26">
        <v>139631</v>
      </c>
      <c r="J47" s="26">
        <v>142984</v>
      </c>
      <c r="K47" s="26">
        <v>161185</v>
      </c>
      <c r="L47" s="26">
        <v>156454</v>
      </c>
      <c r="M47" s="26">
        <v>175880</v>
      </c>
      <c r="N47" s="26">
        <v>184674</v>
      </c>
      <c r="O47" s="26">
        <v>166746</v>
      </c>
      <c r="P47" s="26">
        <v>159580</v>
      </c>
      <c r="Q47" s="26">
        <v>169922</v>
      </c>
      <c r="R47" s="26">
        <v>179590</v>
      </c>
      <c r="S47" s="26">
        <v>186289</v>
      </c>
      <c r="T47" s="26">
        <v>182673</v>
      </c>
      <c r="U47" s="26">
        <v>179197</v>
      </c>
      <c r="V47" s="26">
        <v>186788</v>
      </c>
      <c r="W47" s="26">
        <v>189660</v>
      </c>
    </row>
    <row r="48" spans="1:23" s="4" customFormat="1" ht="12" customHeight="1" x14ac:dyDescent="0.15">
      <c r="A48" s="3"/>
      <c r="B48" s="28" t="s">
        <v>17</v>
      </c>
      <c r="C48" s="36"/>
      <c r="D48" s="26">
        <v>47941</v>
      </c>
      <c r="E48" s="26">
        <v>37603</v>
      </c>
      <c r="F48" s="26">
        <v>28587</v>
      </c>
      <c r="G48" s="26">
        <v>23622</v>
      </c>
      <c r="H48" s="26">
        <v>19544</v>
      </c>
      <c r="I48" s="26">
        <v>18633</v>
      </c>
      <c r="J48" s="26">
        <v>22658</v>
      </c>
      <c r="K48" s="26">
        <v>13594</v>
      </c>
      <c r="L48" s="26">
        <v>19377</v>
      </c>
      <c r="M48" s="26">
        <v>20943</v>
      </c>
      <c r="N48" s="26">
        <v>22279</v>
      </c>
      <c r="O48" s="26">
        <v>26659</v>
      </c>
      <c r="P48" s="26">
        <v>34221</v>
      </c>
      <c r="Q48" s="26">
        <v>23715</v>
      </c>
      <c r="R48" s="26">
        <v>24604</v>
      </c>
      <c r="S48" s="26">
        <v>25453</v>
      </c>
      <c r="T48" s="26">
        <v>25243</v>
      </c>
      <c r="U48" s="26">
        <v>23214</v>
      </c>
      <c r="V48" s="26">
        <v>22033</v>
      </c>
      <c r="W48" s="26">
        <v>21756</v>
      </c>
    </row>
    <row r="49" spans="1:25" ht="12" customHeight="1" x14ac:dyDescent="0.15">
      <c r="B49" s="28" t="s">
        <v>18</v>
      </c>
      <c r="C49" s="36"/>
      <c r="D49" s="15">
        <v>7760</v>
      </c>
      <c r="E49" s="15">
        <v>7596</v>
      </c>
      <c r="F49" s="15">
        <v>8451</v>
      </c>
      <c r="G49" s="15">
        <v>9738</v>
      </c>
      <c r="H49" s="15">
        <v>11880</v>
      </c>
      <c r="I49" s="15">
        <v>11856</v>
      </c>
      <c r="J49" s="15">
        <v>12253</v>
      </c>
      <c r="K49" s="15">
        <v>10017</v>
      </c>
      <c r="L49" s="15">
        <v>7978</v>
      </c>
      <c r="M49" s="15">
        <v>7267</v>
      </c>
      <c r="N49" s="15">
        <v>6176</v>
      </c>
      <c r="O49" s="15">
        <v>5285</v>
      </c>
      <c r="P49" s="15">
        <v>5518</v>
      </c>
      <c r="Q49" s="15">
        <v>5092</v>
      </c>
      <c r="R49" s="15">
        <v>5843</v>
      </c>
      <c r="S49" s="15">
        <v>6343</v>
      </c>
      <c r="T49" s="15">
        <v>4600</v>
      </c>
      <c r="U49" s="15">
        <v>4107</v>
      </c>
      <c r="V49" s="15">
        <v>4959</v>
      </c>
      <c r="W49" s="15">
        <v>4210</v>
      </c>
    </row>
    <row r="50" spans="1:25" ht="12" customHeight="1" x14ac:dyDescent="0.15">
      <c r="B50" s="28" t="s">
        <v>168</v>
      </c>
      <c r="C50" s="36"/>
      <c r="D50" s="26">
        <v>51325</v>
      </c>
      <c r="E50" s="26">
        <v>45779</v>
      </c>
      <c r="F50" s="26">
        <v>28766</v>
      </c>
      <c r="G50" s="26">
        <v>22990</v>
      </c>
      <c r="H50" s="26">
        <v>21136</v>
      </c>
      <c r="I50" s="26">
        <v>21833</v>
      </c>
      <c r="J50" s="26">
        <v>22805</v>
      </c>
      <c r="K50" s="26">
        <v>22171</v>
      </c>
      <c r="L50" s="26">
        <v>17363</v>
      </c>
      <c r="M50" s="26">
        <v>30819</v>
      </c>
      <c r="N50" s="26">
        <v>27696</v>
      </c>
      <c r="O50" s="26">
        <v>22586</v>
      </c>
      <c r="P50" s="26">
        <v>20707</v>
      </c>
      <c r="Q50" s="26">
        <v>319120</v>
      </c>
      <c r="R50" s="26">
        <v>230857</v>
      </c>
      <c r="S50" s="26">
        <v>249565</v>
      </c>
      <c r="T50" s="26">
        <v>144183</v>
      </c>
      <c r="U50" s="26">
        <v>143491</v>
      </c>
      <c r="V50" s="26">
        <v>117097</v>
      </c>
      <c r="W50" s="26">
        <v>108596</v>
      </c>
    </row>
    <row r="51" spans="1:25" ht="12" customHeight="1" x14ac:dyDescent="0.15">
      <c r="B51" s="33" t="s">
        <v>60</v>
      </c>
      <c r="C51" s="37"/>
      <c r="D51" s="27">
        <v>1399733</v>
      </c>
      <c r="E51" s="27">
        <v>1384307</v>
      </c>
      <c r="F51" s="27">
        <v>1697881</v>
      </c>
      <c r="G51" s="27">
        <v>1506862</v>
      </c>
      <c r="H51" s="27">
        <v>1410592</v>
      </c>
      <c r="I51" s="27">
        <v>1457210</v>
      </c>
      <c r="J51" s="27">
        <v>1573526</v>
      </c>
      <c r="K51" s="27">
        <v>1599833</v>
      </c>
      <c r="L51" s="27">
        <v>2871378</v>
      </c>
      <c r="M51" s="27">
        <v>1722954</v>
      </c>
      <c r="N51" s="27">
        <v>1569377</v>
      </c>
      <c r="O51" s="27">
        <v>2348787</v>
      </c>
      <c r="P51" s="27">
        <v>3008148</v>
      </c>
      <c r="Q51" s="27">
        <v>3795745</v>
      </c>
      <c r="R51" s="27">
        <v>2975487</v>
      </c>
      <c r="S51" s="27">
        <v>2614438</v>
      </c>
      <c r="T51" s="27">
        <v>2322173</v>
      </c>
      <c r="U51" s="27">
        <v>2305742</v>
      </c>
      <c r="V51" s="27">
        <v>2057433</v>
      </c>
      <c r="W51" s="27">
        <v>2197444</v>
      </c>
    </row>
    <row r="52" spans="1:25" ht="12" customHeight="1" x14ac:dyDescent="0.15">
      <c r="B52" s="31"/>
      <c r="D52" s="95"/>
      <c r="E52" s="95"/>
      <c r="F52" s="95"/>
      <c r="G52" s="95"/>
      <c r="H52" s="95"/>
      <c r="I52" s="95"/>
      <c r="J52" s="95"/>
      <c r="K52" s="95"/>
      <c r="L52" s="95"/>
      <c r="M52" s="95"/>
      <c r="N52" s="95"/>
      <c r="O52" s="95"/>
      <c r="P52" s="95"/>
      <c r="Q52" s="95"/>
      <c r="R52" s="95"/>
      <c r="S52" s="95"/>
      <c r="T52" s="139"/>
      <c r="U52" s="136"/>
      <c r="V52" s="136"/>
      <c r="W52" s="136"/>
    </row>
    <row r="53" spans="1:25" ht="12" customHeight="1" x14ac:dyDescent="0.15">
      <c r="B53" s="31"/>
      <c r="D53" s="95"/>
      <c r="E53" s="95"/>
      <c r="F53" s="95"/>
      <c r="G53" s="95"/>
      <c r="H53" s="95"/>
      <c r="I53" s="95"/>
      <c r="J53" s="95"/>
      <c r="K53" s="95"/>
      <c r="L53" s="95"/>
      <c r="M53" s="22"/>
      <c r="N53" s="22"/>
      <c r="O53" s="22"/>
      <c r="P53" s="22"/>
      <c r="Q53" s="22"/>
      <c r="R53" s="22"/>
      <c r="S53" s="22"/>
      <c r="T53" s="136"/>
      <c r="U53" s="136"/>
      <c r="V53" s="136"/>
      <c r="W53" s="136"/>
    </row>
    <row r="54" spans="1:25" ht="21" x14ac:dyDescent="0.15">
      <c r="A54" s="12">
        <v>2.5</v>
      </c>
      <c r="B54" s="93" t="s">
        <v>137</v>
      </c>
      <c r="C54" s="94"/>
      <c r="F54" s="96"/>
      <c r="G54" s="96"/>
      <c r="H54" s="96"/>
      <c r="I54" s="96"/>
      <c r="J54" s="96"/>
      <c r="K54" s="68"/>
      <c r="L54" s="68"/>
      <c r="M54" s="22"/>
      <c r="N54" s="22"/>
      <c r="O54" s="22"/>
      <c r="P54" s="22"/>
      <c r="Q54" s="22"/>
      <c r="R54" s="22"/>
      <c r="S54" s="22"/>
      <c r="T54" s="136"/>
      <c r="U54" s="136"/>
      <c r="V54" s="136"/>
      <c r="W54" s="136"/>
    </row>
    <row r="55" spans="1:25" ht="12" customHeight="1" x14ac:dyDescent="0.15">
      <c r="B55" s="32" t="s">
        <v>177</v>
      </c>
      <c r="C55" s="94"/>
      <c r="F55" s="96"/>
      <c r="G55" s="96"/>
      <c r="H55" s="96"/>
      <c r="I55" s="96"/>
      <c r="J55" s="96"/>
      <c r="K55" s="26">
        <v>956824</v>
      </c>
      <c r="L55" s="26">
        <v>2212160</v>
      </c>
      <c r="M55" s="26">
        <v>978796</v>
      </c>
      <c r="N55" s="26">
        <v>831951</v>
      </c>
      <c r="O55" s="26">
        <v>799281</v>
      </c>
      <c r="P55" s="26">
        <v>804187</v>
      </c>
      <c r="Q55" s="26">
        <v>877956</v>
      </c>
      <c r="R55" s="26">
        <v>598573</v>
      </c>
      <c r="S55" s="26">
        <v>552279</v>
      </c>
      <c r="T55" s="26">
        <v>562530</v>
      </c>
      <c r="U55" s="26">
        <v>596904</v>
      </c>
      <c r="V55" s="26">
        <v>673179</v>
      </c>
      <c r="W55" s="26">
        <v>768258</v>
      </c>
    </row>
    <row r="56" spans="1:25" ht="12" customHeight="1" x14ac:dyDescent="0.15">
      <c r="B56" s="28" t="s">
        <v>76</v>
      </c>
      <c r="C56" s="94"/>
      <c r="F56" s="96"/>
      <c r="G56" s="96"/>
      <c r="H56" s="96"/>
      <c r="I56" s="96"/>
      <c r="J56" s="96"/>
      <c r="K56" s="26">
        <v>92757</v>
      </c>
      <c r="L56" s="26">
        <v>73062</v>
      </c>
      <c r="M56" s="26">
        <v>73371</v>
      </c>
      <c r="N56" s="26">
        <v>79385</v>
      </c>
      <c r="O56" s="26">
        <v>80450</v>
      </c>
      <c r="P56" s="26">
        <v>80397</v>
      </c>
      <c r="Q56" s="26">
        <v>81082</v>
      </c>
      <c r="R56" s="26">
        <v>78144</v>
      </c>
      <c r="S56" s="26">
        <v>70147</v>
      </c>
      <c r="T56" s="26">
        <v>72792</v>
      </c>
      <c r="U56" s="26">
        <v>65411</v>
      </c>
      <c r="V56" s="26">
        <v>66224</v>
      </c>
      <c r="W56" s="26">
        <v>68944</v>
      </c>
    </row>
    <row r="57" spans="1:25" ht="12" customHeight="1" x14ac:dyDescent="0.15">
      <c r="B57" s="28" t="s">
        <v>78</v>
      </c>
      <c r="C57" s="94"/>
      <c r="F57" s="96"/>
      <c r="G57" s="96"/>
      <c r="H57" s="96"/>
      <c r="I57" s="96"/>
      <c r="J57" s="96"/>
      <c r="K57" s="26">
        <v>365323</v>
      </c>
      <c r="L57" s="26">
        <v>484944</v>
      </c>
      <c r="M57" s="26">
        <v>563502</v>
      </c>
      <c r="N57" s="26">
        <v>552126</v>
      </c>
      <c r="O57" s="26">
        <v>1356121</v>
      </c>
      <c r="P57" s="26">
        <v>2000117</v>
      </c>
      <c r="Q57" s="26">
        <v>2703779</v>
      </c>
      <c r="R57" s="26">
        <v>2177260</v>
      </c>
      <c r="S57" s="26">
        <v>1876506</v>
      </c>
      <c r="T57" s="26">
        <v>1552023</v>
      </c>
      <c r="U57" s="26">
        <v>1514101</v>
      </c>
      <c r="V57" s="26">
        <v>1200155</v>
      </c>
      <c r="W57" s="26">
        <v>1245723</v>
      </c>
    </row>
    <row r="58" spans="1:25" ht="12" customHeight="1" x14ac:dyDescent="0.15">
      <c r="B58" s="28" t="s">
        <v>111</v>
      </c>
      <c r="C58" s="94"/>
      <c r="F58" s="96"/>
      <c r="G58" s="96"/>
      <c r="H58" s="96"/>
      <c r="I58" s="96"/>
      <c r="J58" s="96"/>
      <c r="K58" s="26">
        <v>105381</v>
      </c>
      <c r="L58" s="26">
        <v>58578</v>
      </c>
      <c r="M58" s="26">
        <v>65099</v>
      </c>
      <c r="N58" s="26">
        <v>64127</v>
      </c>
      <c r="O58" s="26">
        <v>70674</v>
      </c>
      <c r="P58" s="26">
        <v>80526</v>
      </c>
      <c r="Q58" s="26">
        <v>89916</v>
      </c>
      <c r="R58" s="26">
        <v>76639</v>
      </c>
      <c r="S58" s="26">
        <v>73174</v>
      </c>
      <c r="T58" s="26">
        <v>89921</v>
      </c>
      <c r="U58" s="26">
        <v>85051</v>
      </c>
      <c r="V58" s="26">
        <v>74524</v>
      </c>
      <c r="W58" s="26">
        <v>74738</v>
      </c>
    </row>
    <row r="59" spans="1:25" ht="12" customHeight="1" x14ac:dyDescent="0.15">
      <c r="B59" s="28" t="s">
        <v>13</v>
      </c>
      <c r="C59" s="94"/>
      <c r="F59" s="96"/>
      <c r="G59" s="96"/>
      <c r="H59" s="96"/>
      <c r="I59" s="96"/>
      <c r="J59" s="96"/>
      <c r="K59" s="26">
        <v>45155</v>
      </c>
      <c r="L59" s="26">
        <v>42634</v>
      </c>
      <c r="M59" s="26">
        <v>42186</v>
      </c>
      <c r="N59" s="26">
        <v>41788</v>
      </c>
      <c r="O59" s="26">
        <v>42261</v>
      </c>
      <c r="P59" s="26">
        <v>42921</v>
      </c>
      <c r="Q59" s="26">
        <v>43012</v>
      </c>
      <c r="R59" s="26">
        <v>44871</v>
      </c>
      <c r="S59" s="26">
        <v>42332</v>
      </c>
      <c r="T59" s="26">
        <v>44907</v>
      </c>
      <c r="U59" s="26">
        <v>44275</v>
      </c>
      <c r="V59" s="26">
        <v>43351</v>
      </c>
      <c r="W59" s="26">
        <v>39781</v>
      </c>
    </row>
    <row r="60" spans="1:25" ht="12" customHeight="1" x14ac:dyDescent="0.15">
      <c r="B60" s="29" t="s">
        <v>60</v>
      </c>
      <c r="C60" s="94"/>
      <c r="F60" s="96"/>
      <c r="G60" s="96"/>
      <c r="H60" s="96"/>
      <c r="I60" s="96"/>
      <c r="J60" s="96"/>
      <c r="K60" s="27">
        <v>1565440</v>
      </c>
      <c r="L60" s="27">
        <v>2871378</v>
      </c>
      <c r="M60" s="27">
        <v>1722954</v>
      </c>
      <c r="N60" s="27">
        <v>1569377</v>
      </c>
      <c r="O60" s="27">
        <v>2348787</v>
      </c>
      <c r="P60" s="27">
        <v>3008148</v>
      </c>
      <c r="Q60" s="27">
        <v>3795745</v>
      </c>
      <c r="R60" s="27">
        <v>2975487</v>
      </c>
      <c r="S60" s="27">
        <v>2614438</v>
      </c>
      <c r="T60" s="27">
        <v>2322173</v>
      </c>
      <c r="U60" s="27">
        <v>2305742</v>
      </c>
      <c r="V60" s="27">
        <v>2057433</v>
      </c>
      <c r="W60" s="27">
        <v>2197444</v>
      </c>
    </row>
    <row r="61" spans="1:25" s="5" customFormat="1" x14ac:dyDescent="0.15">
      <c r="A61" s="83"/>
      <c r="B61" s="75"/>
      <c r="C61" s="75"/>
      <c r="D61" s="61"/>
      <c r="E61" s="61"/>
      <c r="F61" s="61"/>
      <c r="G61" s="61"/>
      <c r="H61" s="61"/>
      <c r="I61" s="61"/>
      <c r="J61" s="61"/>
      <c r="K61" s="61"/>
      <c r="M61" s="92"/>
      <c r="T61" s="141"/>
      <c r="U61" s="141"/>
      <c r="V61" s="141"/>
      <c r="W61" s="141"/>
      <c r="X61" s="141"/>
      <c r="Y61" s="141"/>
    </row>
    <row r="62" spans="1:25" s="5" customFormat="1" x14ac:dyDescent="0.15">
      <c r="A62" s="83"/>
      <c r="B62" s="75"/>
      <c r="C62" s="75"/>
      <c r="D62" s="61"/>
      <c r="E62" s="61"/>
      <c r="F62" s="61"/>
      <c r="G62" s="61"/>
      <c r="H62" s="61"/>
      <c r="I62" s="61"/>
      <c r="J62" s="61"/>
      <c r="K62" s="61"/>
      <c r="M62" s="92"/>
      <c r="T62" s="141"/>
      <c r="U62" s="141"/>
      <c r="V62" s="141"/>
      <c r="W62" s="141"/>
      <c r="X62" s="141"/>
      <c r="Y62" s="141"/>
    </row>
    <row r="63" spans="1:25" x14ac:dyDescent="0.15">
      <c r="B63" s="164" t="s">
        <v>109</v>
      </c>
    </row>
    <row r="64" spans="1:25" ht="10.5" customHeight="1" x14ac:dyDescent="0.15">
      <c r="B64" s="149" t="s">
        <v>184</v>
      </c>
      <c r="C64" s="149"/>
      <c r="D64" s="149"/>
      <c r="E64" s="149"/>
    </row>
    <row r="65" spans="2:11" s="4" customFormat="1" ht="26.25" customHeight="1" x14ac:dyDescent="0.15">
      <c r="B65" s="149" t="s">
        <v>171</v>
      </c>
      <c r="C65" s="149"/>
      <c r="D65" s="149"/>
      <c r="E65" s="149"/>
    </row>
    <row r="66" spans="2:11" s="4" customFormat="1" ht="54.75" customHeight="1" x14ac:dyDescent="0.2">
      <c r="B66" s="149" t="s">
        <v>138</v>
      </c>
      <c r="C66" s="149"/>
      <c r="D66" s="149"/>
      <c r="E66" s="149"/>
      <c r="F66" s="133"/>
      <c r="G66" s="133"/>
      <c r="H66" s="133"/>
      <c r="I66" s="133"/>
      <c r="J66" s="133"/>
      <c r="K66" s="133"/>
    </row>
    <row r="67" spans="2:11" s="4" customFormat="1" ht="87.75" customHeight="1" x14ac:dyDescent="0.15">
      <c r="B67" s="154"/>
      <c r="C67" s="149"/>
      <c r="D67" s="149"/>
      <c r="E67" s="149"/>
    </row>
    <row r="68" spans="2:11" s="4" customFormat="1" ht="96.75" customHeight="1" x14ac:dyDescent="0.15">
      <c r="C68" s="149"/>
      <c r="D68" s="149"/>
      <c r="E68" s="149"/>
    </row>
  </sheetData>
  <mergeCells count="1">
    <mergeCell ref="Q1:R1"/>
  </mergeCells>
  <phoneticPr fontId="10" type="noConversion"/>
  <hyperlinks>
    <hyperlink ref="Q1:R1" location="Contents!A1" display="Back to contents page"/>
  </hyperlinks>
  <pageMargins left="0.98425196850393704" right="0.98425196850393704" top="0.78740157480314965" bottom="0.39370078740157483" header="0.51181102362204722" footer="0.51181102362204722"/>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B1:R43"/>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2"/>
  <cols>
    <col min="1" max="1" width="3.140625" customWidth="1"/>
    <col min="2" max="2" width="44.85546875" customWidth="1"/>
    <col min="3" max="3" width="31" customWidth="1"/>
    <col min="4" max="4" width="12.42578125" hidden="1" customWidth="1" outlineLevel="1"/>
    <col min="5" max="5" width="17" hidden="1" customWidth="1" outlineLevel="1"/>
    <col min="6" max="6" width="15.42578125" hidden="1" customWidth="1" outlineLevel="1"/>
    <col min="7" max="7" width="12.85546875" customWidth="1" collapsed="1"/>
    <col min="8" max="8" width="12.7109375" customWidth="1"/>
    <col min="9" max="14" width="11.5703125" customWidth="1"/>
    <col min="15" max="15" width="10.42578125" style="107" bestFit="1" customWidth="1"/>
    <col min="16" max="16" width="10.42578125" style="107" customWidth="1"/>
    <col min="17" max="17" width="10.42578125" customWidth="1"/>
    <col min="19" max="19" width="10.42578125" customWidth="1"/>
  </cols>
  <sheetData>
    <row r="1" spans="2:18" x14ac:dyDescent="0.2">
      <c r="B1" s="127" t="s">
        <v>169</v>
      </c>
      <c r="C1" s="127"/>
      <c r="D1" s="1"/>
      <c r="G1" s="4" t="s">
        <v>154</v>
      </c>
      <c r="L1" s="215" t="s">
        <v>165</v>
      </c>
      <c r="M1" s="215"/>
      <c r="N1" s="143"/>
    </row>
    <row r="2" spans="2:18" ht="33.75" customHeight="1" x14ac:dyDescent="0.2">
      <c r="G2" s="6" t="s">
        <v>5</v>
      </c>
    </row>
    <row r="3" spans="2:18" x14ac:dyDescent="0.2">
      <c r="B3" s="2"/>
      <c r="C3" s="2"/>
      <c r="G3" s="109" t="s">
        <v>151</v>
      </c>
    </row>
    <row r="4" spans="2:18" ht="14.25" x14ac:dyDescent="0.2">
      <c r="B4" s="20"/>
      <c r="C4" s="20"/>
    </row>
    <row r="5" spans="2:18" x14ac:dyDescent="0.2">
      <c r="B5" s="209"/>
      <c r="C5" s="209"/>
      <c r="D5" s="210" t="s">
        <v>75</v>
      </c>
      <c r="E5" s="210" t="s">
        <v>107</v>
      </c>
      <c r="F5" s="210" t="s">
        <v>133</v>
      </c>
      <c r="G5" s="210" t="s">
        <v>141</v>
      </c>
      <c r="H5" s="210" t="s">
        <v>147</v>
      </c>
      <c r="I5" s="210" t="s">
        <v>149</v>
      </c>
      <c r="J5" s="210" t="s">
        <v>150</v>
      </c>
      <c r="K5" s="210" t="s">
        <v>157</v>
      </c>
      <c r="L5" s="210" t="s">
        <v>161</v>
      </c>
      <c r="M5" s="210" t="s">
        <v>167</v>
      </c>
      <c r="N5" s="210" t="s">
        <v>174</v>
      </c>
      <c r="O5" s="210" t="s">
        <v>176</v>
      </c>
      <c r="P5" s="210" t="s">
        <v>186</v>
      </c>
      <c r="Q5" s="210" t="s">
        <v>214</v>
      </c>
    </row>
    <row r="6" spans="2:18" x14ac:dyDescent="0.2">
      <c r="B6" s="8" t="s">
        <v>64</v>
      </c>
      <c r="C6" s="73" t="s">
        <v>59</v>
      </c>
      <c r="D6" s="211" t="s">
        <v>127</v>
      </c>
      <c r="E6" s="209"/>
      <c r="F6" s="209"/>
      <c r="G6" s="209"/>
      <c r="H6" s="211"/>
      <c r="I6" s="211"/>
      <c r="J6" s="211"/>
      <c r="K6" s="209"/>
      <c r="L6" s="211"/>
      <c r="M6" s="209"/>
      <c r="N6" s="209"/>
      <c r="O6" s="212" t="s">
        <v>144</v>
      </c>
      <c r="P6" s="212" t="s">
        <v>144</v>
      </c>
      <c r="Q6" s="209"/>
    </row>
    <row r="7" spans="2:18" x14ac:dyDescent="0.2">
      <c r="B7" s="158" t="s">
        <v>101</v>
      </c>
      <c r="C7" s="13" t="s">
        <v>78</v>
      </c>
      <c r="D7" s="26"/>
      <c r="E7" s="26">
        <v>174286</v>
      </c>
      <c r="F7" s="26">
        <v>266685</v>
      </c>
      <c r="G7" s="26">
        <v>434335</v>
      </c>
      <c r="H7" s="26">
        <v>501985</v>
      </c>
      <c r="I7" s="26">
        <v>912166</v>
      </c>
      <c r="J7" s="26">
        <v>2060297</v>
      </c>
      <c r="K7" s="26">
        <v>2171451</v>
      </c>
      <c r="L7" s="26">
        <v>1791854</v>
      </c>
      <c r="M7" s="26">
        <v>1391437</v>
      </c>
      <c r="N7" s="26">
        <v>1236941</v>
      </c>
      <c r="O7" s="159">
        <v>1058925</v>
      </c>
      <c r="P7" s="159">
        <v>879883</v>
      </c>
      <c r="Q7" s="159">
        <v>932298</v>
      </c>
      <c r="R7" s="213"/>
    </row>
    <row r="8" spans="2:18" x14ac:dyDescent="0.2">
      <c r="B8" s="158" t="s">
        <v>86</v>
      </c>
      <c r="C8" s="13" t="s">
        <v>177</v>
      </c>
      <c r="D8" s="26">
        <v>588876</v>
      </c>
      <c r="E8" s="26">
        <v>1627310</v>
      </c>
      <c r="F8" s="26">
        <v>634959</v>
      </c>
      <c r="G8" s="26">
        <v>474429</v>
      </c>
      <c r="H8" s="26">
        <v>395757</v>
      </c>
      <c r="I8" s="26">
        <v>370595</v>
      </c>
      <c r="J8" s="26">
        <v>323955</v>
      </c>
      <c r="K8" s="26">
        <v>309536</v>
      </c>
      <c r="L8" s="26">
        <v>286679</v>
      </c>
      <c r="M8" s="26">
        <v>310012</v>
      </c>
      <c r="N8" s="26">
        <v>314990</v>
      </c>
      <c r="O8" s="26">
        <v>385876</v>
      </c>
      <c r="P8" s="26">
        <v>506343</v>
      </c>
      <c r="Q8" s="26">
        <v>454276</v>
      </c>
      <c r="R8" s="213"/>
    </row>
    <row r="9" spans="2:18" x14ac:dyDescent="0.2">
      <c r="B9" s="158" t="s">
        <v>97</v>
      </c>
      <c r="C9" s="13" t="s">
        <v>78</v>
      </c>
      <c r="D9" s="26">
        <v>149115</v>
      </c>
      <c r="E9" s="26">
        <v>227001</v>
      </c>
      <c r="F9" s="26">
        <v>236181</v>
      </c>
      <c r="G9" s="26">
        <v>281675</v>
      </c>
      <c r="H9" s="26">
        <v>311900</v>
      </c>
      <c r="I9" s="26">
        <v>284156</v>
      </c>
      <c r="J9" s="26">
        <v>281060</v>
      </c>
      <c r="K9" s="26">
        <v>297465</v>
      </c>
      <c r="L9" s="26">
        <v>314141</v>
      </c>
      <c r="M9" s="26">
        <v>321852</v>
      </c>
      <c r="N9" s="26">
        <v>319720</v>
      </c>
      <c r="O9" s="26">
        <v>319360</v>
      </c>
      <c r="P9" s="26">
        <v>305142</v>
      </c>
      <c r="Q9" s="26">
        <v>296505</v>
      </c>
      <c r="R9" s="213"/>
    </row>
    <row r="10" spans="2:18" x14ac:dyDescent="0.2">
      <c r="B10" s="207" t="s">
        <v>84</v>
      </c>
      <c r="C10" s="13" t="s">
        <v>177</v>
      </c>
      <c r="D10" s="26">
        <v>171481</v>
      </c>
      <c r="E10" s="26">
        <v>195082</v>
      </c>
      <c r="F10" s="26">
        <v>206131</v>
      </c>
      <c r="G10" s="26">
        <v>235712</v>
      </c>
      <c r="H10" s="26">
        <v>229463</v>
      </c>
      <c r="I10" s="26">
        <v>251391</v>
      </c>
      <c r="J10" s="26">
        <v>331754</v>
      </c>
      <c r="K10" s="26">
        <v>285015</v>
      </c>
      <c r="L10" s="26">
        <v>165998</v>
      </c>
      <c r="M10" s="26">
        <v>142114</v>
      </c>
      <c r="N10" s="26">
        <v>127708</v>
      </c>
      <c r="O10" s="26">
        <v>109488</v>
      </c>
      <c r="P10" s="26">
        <v>121666</v>
      </c>
      <c r="Q10" s="26">
        <v>132988</v>
      </c>
      <c r="R10" s="213"/>
    </row>
    <row r="11" spans="2:18" x14ac:dyDescent="0.2">
      <c r="B11" s="158" t="s">
        <v>122</v>
      </c>
      <c r="C11" s="13" t="s">
        <v>177</v>
      </c>
      <c r="D11" s="26">
        <v>140721</v>
      </c>
      <c r="E11" s="26">
        <v>146554</v>
      </c>
      <c r="F11" s="26">
        <v>157459</v>
      </c>
      <c r="G11" s="26">
        <v>152991</v>
      </c>
      <c r="H11" s="26">
        <v>139334</v>
      </c>
      <c r="I11" s="26">
        <v>123046</v>
      </c>
      <c r="J11" s="26">
        <v>125734</v>
      </c>
      <c r="K11" s="26">
        <v>104159</v>
      </c>
      <c r="L11" s="26">
        <v>100984</v>
      </c>
      <c r="M11" s="26">
        <v>86035</v>
      </c>
      <c r="N11" s="26">
        <v>89200</v>
      </c>
      <c r="O11" s="26">
        <v>84354</v>
      </c>
      <c r="P11" s="26">
        <v>78992</v>
      </c>
      <c r="Q11" s="26">
        <v>67546</v>
      </c>
      <c r="R11" s="213"/>
    </row>
    <row r="12" spans="2:18" ht="24.75" customHeight="1" x14ac:dyDescent="0.2">
      <c r="B12" s="182" t="s">
        <v>187</v>
      </c>
      <c r="C12" s="13" t="s">
        <v>12</v>
      </c>
      <c r="D12" s="26">
        <v>59681</v>
      </c>
      <c r="E12" s="26">
        <v>66881</v>
      </c>
      <c r="F12" s="26">
        <v>44596</v>
      </c>
      <c r="G12" s="26">
        <v>48788</v>
      </c>
      <c r="H12" s="26">
        <v>52708</v>
      </c>
      <c r="I12" s="26">
        <v>54335</v>
      </c>
      <c r="J12" s="26">
        <v>63302</v>
      </c>
      <c r="K12" s="26">
        <v>62389</v>
      </c>
      <c r="L12" s="26">
        <v>59961</v>
      </c>
      <c r="M12" s="26">
        <v>58097</v>
      </c>
      <c r="N12" s="26">
        <v>74974</v>
      </c>
      <c r="O12" s="26">
        <v>65094</v>
      </c>
      <c r="P12" s="26">
        <v>63533</v>
      </c>
      <c r="Q12" s="26">
        <v>63604</v>
      </c>
      <c r="R12" s="205"/>
    </row>
    <row r="13" spans="2:18" x14ac:dyDescent="0.2">
      <c r="B13" s="158" t="s">
        <v>188</v>
      </c>
      <c r="C13" s="72" t="s">
        <v>177</v>
      </c>
      <c r="D13" s="26">
        <v>75575</v>
      </c>
      <c r="E13" s="26">
        <v>45425</v>
      </c>
      <c r="F13" s="26">
        <v>47467</v>
      </c>
      <c r="G13" s="26">
        <v>46108</v>
      </c>
      <c r="H13" s="26">
        <v>44260</v>
      </c>
      <c r="I13" s="26">
        <v>45471</v>
      </c>
      <c r="J13" s="26">
        <v>48253</v>
      </c>
      <c r="K13" s="26">
        <v>39891</v>
      </c>
      <c r="L13" s="26">
        <v>35944</v>
      </c>
      <c r="M13" s="26">
        <v>32941</v>
      </c>
      <c r="N13" s="26">
        <v>31021</v>
      </c>
      <c r="O13" s="26">
        <v>26144</v>
      </c>
      <c r="P13" s="26">
        <v>31242</v>
      </c>
      <c r="Q13" s="26">
        <v>31132</v>
      </c>
      <c r="R13" s="205"/>
    </row>
    <row r="14" spans="2:18" x14ac:dyDescent="0.2">
      <c r="B14" s="158" t="s">
        <v>103</v>
      </c>
      <c r="C14" s="13" t="s">
        <v>76</v>
      </c>
      <c r="D14" s="26">
        <v>27187</v>
      </c>
      <c r="E14" s="26">
        <v>20529</v>
      </c>
      <c r="F14" s="26">
        <v>20157</v>
      </c>
      <c r="G14" s="26">
        <v>20009</v>
      </c>
      <c r="H14" s="26">
        <v>23178</v>
      </c>
      <c r="I14" s="26">
        <v>23099</v>
      </c>
      <c r="J14" s="26">
        <v>24642</v>
      </c>
      <c r="K14" s="26">
        <v>22731</v>
      </c>
      <c r="L14" s="26">
        <v>24214</v>
      </c>
      <c r="M14" s="26">
        <v>23427</v>
      </c>
      <c r="N14" s="26">
        <v>29170</v>
      </c>
      <c r="O14" s="26">
        <v>23543</v>
      </c>
      <c r="P14" s="26">
        <v>35801</v>
      </c>
      <c r="Q14" s="26">
        <v>30558</v>
      </c>
      <c r="R14" s="205"/>
    </row>
    <row r="15" spans="2:18" x14ac:dyDescent="0.2">
      <c r="B15" s="158" t="s">
        <v>96</v>
      </c>
      <c r="C15" s="13" t="s">
        <v>76</v>
      </c>
      <c r="D15" s="26">
        <v>13558</v>
      </c>
      <c r="E15" s="26">
        <v>18596</v>
      </c>
      <c r="F15" s="26">
        <v>15666</v>
      </c>
      <c r="G15" s="26">
        <v>16518</v>
      </c>
      <c r="H15" s="26">
        <v>20072</v>
      </c>
      <c r="I15" s="26">
        <v>18985</v>
      </c>
      <c r="J15" s="26">
        <v>21098</v>
      </c>
      <c r="K15" s="26">
        <v>19029</v>
      </c>
      <c r="L15" s="26">
        <v>18130</v>
      </c>
      <c r="M15" s="26">
        <v>16739</v>
      </c>
      <c r="N15" s="26">
        <v>17422</v>
      </c>
      <c r="O15" s="26">
        <v>14728</v>
      </c>
      <c r="P15" s="26">
        <v>17205</v>
      </c>
      <c r="Q15" s="26">
        <v>14949</v>
      </c>
      <c r="R15" s="205"/>
    </row>
    <row r="16" spans="2:18" x14ac:dyDescent="0.2">
      <c r="B16" s="158" t="s">
        <v>87</v>
      </c>
      <c r="C16" s="13" t="s">
        <v>76</v>
      </c>
      <c r="D16" s="26">
        <v>57366</v>
      </c>
      <c r="E16" s="26">
        <v>52091</v>
      </c>
      <c r="F16" s="26">
        <v>36208</v>
      </c>
      <c r="G16" s="26">
        <v>34161</v>
      </c>
      <c r="H16" s="26">
        <v>37366</v>
      </c>
      <c r="I16" s="26">
        <v>35188</v>
      </c>
      <c r="J16" s="26">
        <v>34578</v>
      </c>
      <c r="K16" s="26">
        <v>34512</v>
      </c>
      <c r="L16" s="26">
        <v>35250</v>
      </c>
      <c r="M16" s="26">
        <v>27809</v>
      </c>
      <c r="N16" s="26">
        <v>26845</v>
      </c>
      <c r="O16" s="26">
        <v>21392</v>
      </c>
      <c r="P16" s="26">
        <v>17985</v>
      </c>
      <c r="Q16" s="26">
        <v>14906</v>
      </c>
      <c r="R16" s="205"/>
    </row>
    <row r="17" spans="2:18" x14ac:dyDescent="0.2">
      <c r="B17" s="207" t="s">
        <v>99</v>
      </c>
      <c r="C17" s="13" t="s">
        <v>78</v>
      </c>
      <c r="D17" s="26">
        <v>10571</v>
      </c>
      <c r="E17" s="26">
        <v>10773</v>
      </c>
      <c r="F17" s="26">
        <v>11574</v>
      </c>
      <c r="G17" s="26">
        <v>12465</v>
      </c>
      <c r="H17" s="26">
        <v>16667</v>
      </c>
      <c r="I17" s="26">
        <v>14253</v>
      </c>
      <c r="J17" s="26">
        <v>18490</v>
      </c>
      <c r="K17" s="26">
        <v>18291</v>
      </c>
      <c r="L17" s="26">
        <v>18509</v>
      </c>
      <c r="M17" s="26">
        <v>14791</v>
      </c>
      <c r="N17" s="26">
        <v>15424</v>
      </c>
      <c r="O17" s="26">
        <v>12272</v>
      </c>
      <c r="P17" s="26">
        <v>12553</v>
      </c>
      <c r="Q17" s="26">
        <v>11975</v>
      </c>
      <c r="R17" s="205"/>
    </row>
    <row r="18" spans="2:18" x14ac:dyDescent="0.2">
      <c r="B18" s="158" t="s">
        <v>102</v>
      </c>
      <c r="C18" s="13" t="s">
        <v>13</v>
      </c>
      <c r="D18" s="26">
        <v>15240</v>
      </c>
      <c r="E18" s="26">
        <v>11144</v>
      </c>
      <c r="F18" s="26">
        <v>12341</v>
      </c>
      <c r="G18" s="26">
        <v>11268</v>
      </c>
      <c r="H18" s="26">
        <v>12058</v>
      </c>
      <c r="I18" s="26">
        <v>11739</v>
      </c>
      <c r="J18" s="26">
        <v>13552</v>
      </c>
      <c r="K18" s="26">
        <v>13328</v>
      </c>
      <c r="L18" s="26">
        <v>15867</v>
      </c>
      <c r="M18" s="26">
        <v>14160</v>
      </c>
      <c r="N18" s="26">
        <v>16941</v>
      </c>
      <c r="O18" s="26">
        <v>13838</v>
      </c>
      <c r="P18" s="26">
        <v>13976</v>
      </c>
      <c r="Q18" s="26">
        <v>11848</v>
      </c>
      <c r="R18" s="205"/>
    </row>
    <row r="19" spans="2:18" x14ac:dyDescent="0.2">
      <c r="B19" s="158" t="s">
        <v>100</v>
      </c>
      <c r="C19" s="13" t="s">
        <v>12</v>
      </c>
      <c r="D19" s="26"/>
      <c r="E19" s="26">
        <v>10393</v>
      </c>
      <c r="F19" s="26">
        <v>10182</v>
      </c>
      <c r="G19" s="26">
        <v>12174</v>
      </c>
      <c r="H19" s="26">
        <v>11267</v>
      </c>
      <c r="I19" s="26">
        <v>11021</v>
      </c>
      <c r="J19" s="26">
        <v>14313</v>
      </c>
      <c r="K19" s="26">
        <v>14043</v>
      </c>
      <c r="L19" s="26">
        <v>13700</v>
      </c>
      <c r="M19" s="26">
        <v>14102</v>
      </c>
      <c r="N19" s="26">
        <v>15239</v>
      </c>
      <c r="O19" s="26">
        <v>10830</v>
      </c>
      <c r="P19" s="26">
        <v>10284</v>
      </c>
      <c r="Q19" s="26">
        <v>9851</v>
      </c>
      <c r="R19" s="205"/>
    </row>
    <row r="20" spans="2:18" x14ac:dyDescent="0.2">
      <c r="B20" s="158" t="s">
        <v>98</v>
      </c>
      <c r="C20" s="13" t="s">
        <v>13</v>
      </c>
      <c r="D20" s="26">
        <v>17217</v>
      </c>
      <c r="E20" s="26">
        <v>8366</v>
      </c>
      <c r="F20" s="26">
        <v>7837</v>
      </c>
      <c r="G20" s="26">
        <v>7469</v>
      </c>
      <c r="H20" s="26">
        <v>7511</v>
      </c>
      <c r="I20" s="26">
        <v>5838</v>
      </c>
      <c r="J20" s="26">
        <v>7222</v>
      </c>
      <c r="K20" s="26">
        <v>6917</v>
      </c>
      <c r="L20" s="26">
        <v>6786</v>
      </c>
      <c r="M20" s="26">
        <v>6224</v>
      </c>
      <c r="N20" s="26">
        <v>6446</v>
      </c>
      <c r="O20" s="26">
        <v>5699</v>
      </c>
      <c r="P20" s="26">
        <v>8169</v>
      </c>
      <c r="Q20" s="26">
        <v>7844</v>
      </c>
      <c r="R20" s="205"/>
    </row>
    <row r="21" spans="2:18" x14ac:dyDescent="0.2">
      <c r="B21" s="158" t="s">
        <v>92</v>
      </c>
      <c r="C21" s="13" t="s">
        <v>13</v>
      </c>
      <c r="D21" s="26">
        <v>16986</v>
      </c>
      <c r="E21" s="26">
        <v>12760</v>
      </c>
      <c r="F21" s="26">
        <v>10469</v>
      </c>
      <c r="G21" s="26">
        <v>11241</v>
      </c>
      <c r="H21" s="26">
        <v>12306</v>
      </c>
      <c r="I21" s="26">
        <v>10885</v>
      </c>
      <c r="J21" s="26">
        <v>10126</v>
      </c>
      <c r="K21" s="26">
        <v>8949</v>
      </c>
      <c r="L21" s="26">
        <v>8738</v>
      </c>
      <c r="M21" s="26">
        <v>7194</v>
      </c>
      <c r="N21" s="26">
        <v>8172</v>
      </c>
      <c r="O21" s="26">
        <v>6988</v>
      </c>
      <c r="P21" s="26">
        <v>6950</v>
      </c>
      <c r="Q21" s="26">
        <v>6202</v>
      </c>
      <c r="R21" s="205"/>
    </row>
    <row r="22" spans="2:18" x14ac:dyDescent="0.2">
      <c r="B22" s="158" t="s">
        <v>94</v>
      </c>
      <c r="C22" s="13" t="s">
        <v>13</v>
      </c>
      <c r="D22" s="26"/>
      <c r="E22" s="26">
        <v>5776</v>
      </c>
      <c r="F22" s="26">
        <v>4985</v>
      </c>
      <c r="G22" s="26">
        <v>4638</v>
      </c>
      <c r="H22" s="26">
        <v>4787</v>
      </c>
      <c r="I22" s="26">
        <v>5154</v>
      </c>
      <c r="J22" s="26">
        <v>5119</v>
      </c>
      <c r="K22" s="26">
        <v>5085</v>
      </c>
      <c r="L22" s="26">
        <v>6494</v>
      </c>
      <c r="M22" s="26">
        <v>8361</v>
      </c>
      <c r="N22" s="26">
        <v>7767</v>
      </c>
      <c r="O22" s="26">
        <v>6395</v>
      </c>
      <c r="P22" s="26">
        <v>6928</v>
      </c>
      <c r="Q22" s="26">
        <v>5315</v>
      </c>
    </row>
    <row r="23" spans="2:18" x14ac:dyDescent="0.2">
      <c r="B23" s="158" t="s">
        <v>105</v>
      </c>
      <c r="C23" s="13" t="s">
        <v>13</v>
      </c>
      <c r="D23" s="26">
        <v>5880</v>
      </c>
      <c r="E23" s="26">
        <v>4535</v>
      </c>
      <c r="F23" s="26">
        <v>5356</v>
      </c>
      <c r="G23" s="26">
        <v>5036</v>
      </c>
      <c r="H23" s="26">
        <v>5141</v>
      </c>
      <c r="I23" s="26">
        <v>5177</v>
      </c>
      <c r="J23" s="26">
        <v>4672</v>
      </c>
      <c r="K23" s="26">
        <v>4166</v>
      </c>
      <c r="L23" s="26">
        <v>4675</v>
      </c>
      <c r="M23" s="26">
        <v>3719</v>
      </c>
      <c r="N23" s="26">
        <v>4290</v>
      </c>
      <c r="O23" s="26">
        <v>6969</v>
      </c>
      <c r="P23" s="26">
        <v>7555</v>
      </c>
      <c r="Q23" s="26">
        <v>4150</v>
      </c>
      <c r="R23" s="205"/>
    </row>
    <row r="24" spans="2:18" x14ac:dyDescent="0.2">
      <c r="B24" s="207" t="s">
        <v>91</v>
      </c>
      <c r="C24" s="13" t="s">
        <v>78</v>
      </c>
      <c r="D24" s="26">
        <v>2867</v>
      </c>
      <c r="E24" s="26">
        <v>3461</v>
      </c>
      <c r="F24" s="26">
        <v>2601</v>
      </c>
      <c r="G24" s="26">
        <v>2474</v>
      </c>
      <c r="H24" s="26">
        <v>2657</v>
      </c>
      <c r="I24" s="26">
        <v>2975</v>
      </c>
      <c r="J24" s="26">
        <v>4048</v>
      </c>
      <c r="K24" s="26">
        <v>4766</v>
      </c>
      <c r="L24" s="26">
        <v>4297</v>
      </c>
      <c r="M24" s="26">
        <v>3560</v>
      </c>
      <c r="N24" s="26">
        <v>3280</v>
      </c>
      <c r="O24" s="26">
        <v>2831</v>
      </c>
      <c r="P24" s="26">
        <v>2582</v>
      </c>
      <c r="Q24" s="26">
        <v>2500</v>
      </c>
      <c r="R24" s="205"/>
    </row>
    <row r="25" spans="2:18" x14ac:dyDescent="0.2">
      <c r="B25" s="207" t="s">
        <v>85</v>
      </c>
      <c r="C25" s="13" t="s">
        <v>78</v>
      </c>
      <c r="D25" s="26">
        <v>925</v>
      </c>
      <c r="E25" s="26">
        <v>958</v>
      </c>
      <c r="F25" s="26">
        <v>1096</v>
      </c>
      <c r="G25" s="26">
        <v>1122</v>
      </c>
      <c r="H25" s="26">
        <v>1573</v>
      </c>
      <c r="I25" s="26">
        <v>2065</v>
      </c>
      <c r="J25" s="26">
        <v>3277</v>
      </c>
      <c r="K25" s="26">
        <v>4069</v>
      </c>
      <c r="L25" s="26">
        <v>3161</v>
      </c>
      <c r="M25" s="26">
        <v>2241</v>
      </c>
      <c r="N25" s="26">
        <v>2202</v>
      </c>
      <c r="O25" s="26">
        <v>1784</v>
      </c>
      <c r="P25" s="26">
        <v>1716</v>
      </c>
      <c r="Q25" s="26">
        <v>1659</v>
      </c>
      <c r="R25" s="205"/>
    </row>
    <row r="26" spans="2:18" x14ac:dyDescent="0.2">
      <c r="B26" s="207" t="s">
        <v>89</v>
      </c>
      <c r="C26" s="13" t="s">
        <v>12</v>
      </c>
      <c r="D26" s="26">
        <v>1810</v>
      </c>
      <c r="E26" s="26">
        <v>2573</v>
      </c>
      <c r="F26" s="26">
        <v>2629</v>
      </c>
      <c r="G26" s="26">
        <v>2681</v>
      </c>
      <c r="H26" s="26">
        <v>3118</v>
      </c>
      <c r="I26" s="26">
        <v>3209</v>
      </c>
      <c r="J26" s="26">
        <v>3213</v>
      </c>
      <c r="K26" s="26">
        <v>3364</v>
      </c>
      <c r="L26" s="26">
        <v>2730</v>
      </c>
      <c r="M26" s="26">
        <v>2668</v>
      </c>
      <c r="N26" s="26">
        <v>2520</v>
      </c>
      <c r="O26" s="26">
        <v>1895</v>
      </c>
      <c r="P26" s="26">
        <v>1543</v>
      </c>
      <c r="Q26" s="26">
        <v>1601</v>
      </c>
      <c r="R26" s="205"/>
    </row>
    <row r="27" spans="2:18" x14ac:dyDescent="0.2">
      <c r="B27" s="158" t="s">
        <v>90</v>
      </c>
      <c r="C27" s="13" t="s">
        <v>76</v>
      </c>
      <c r="D27" s="26">
        <v>743</v>
      </c>
      <c r="E27" s="26">
        <v>1174</v>
      </c>
      <c r="F27" s="26">
        <v>807</v>
      </c>
      <c r="G27" s="26">
        <v>708</v>
      </c>
      <c r="H27" s="26">
        <v>1042</v>
      </c>
      <c r="I27" s="26">
        <v>990</v>
      </c>
      <c r="J27" s="26">
        <v>1326</v>
      </c>
      <c r="K27" s="26">
        <v>1123</v>
      </c>
      <c r="L27" s="26">
        <v>1023</v>
      </c>
      <c r="M27" s="26">
        <v>829</v>
      </c>
      <c r="N27" s="26">
        <v>899</v>
      </c>
      <c r="O27" s="26">
        <v>714</v>
      </c>
      <c r="P27" s="26">
        <v>1341</v>
      </c>
      <c r="Q27" s="26">
        <v>1180</v>
      </c>
      <c r="R27" s="205"/>
    </row>
    <row r="28" spans="2:18" x14ac:dyDescent="0.2">
      <c r="B28" s="158" t="s">
        <v>104</v>
      </c>
      <c r="C28" s="13" t="s">
        <v>13</v>
      </c>
      <c r="D28" s="26"/>
      <c r="E28" s="26">
        <v>1599</v>
      </c>
      <c r="F28" s="26">
        <v>1598</v>
      </c>
      <c r="G28" s="26">
        <v>1352</v>
      </c>
      <c r="H28" s="26">
        <v>1219</v>
      </c>
      <c r="I28" s="26">
        <v>1692</v>
      </c>
      <c r="J28" s="26">
        <v>2266</v>
      </c>
      <c r="K28" s="26">
        <v>2224</v>
      </c>
      <c r="L28" s="26">
        <v>2285</v>
      </c>
      <c r="M28" s="26">
        <v>1833</v>
      </c>
      <c r="N28" s="26">
        <v>1752</v>
      </c>
      <c r="O28" s="26">
        <v>3778</v>
      </c>
      <c r="P28" s="26">
        <v>1832</v>
      </c>
      <c r="Q28" s="26">
        <v>1018</v>
      </c>
      <c r="R28" s="205"/>
    </row>
    <row r="29" spans="2:18" x14ac:dyDescent="0.2">
      <c r="B29" s="158" t="s">
        <v>88</v>
      </c>
      <c r="C29" s="13" t="s">
        <v>12</v>
      </c>
      <c r="D29" s="26">
        <v>440</v>
      </c>
      <c r="E29" s="26">
        <v>383</v>
      </c>
      <c r="F29" s="26">
        <v>556</v>
      </c>
      <c r="G29" s="26">
        <v>383</v>
      </c>
      <c r="H29" s="26">
        <v>438</v>
      </c>
      <c r="I29" s="26">
        <v>530</v>
      </c>
      <c r="J29" s="26">
        <v>634</v>
      </c>
      <c r="K29" s="26">
        <v>667</v>
      </c>
      <c r="L29" s="26">
        <v>644</v>
      </c>
      <c r="M29" s="26">
        <v>711</v>
      </c>
      <c r="N29" s="26">
        <v>646</v>
      </c>
      <c r="O29" s="26">
        <v>733</v>
      </c>
      <c r="P29" s="26">
        <v>836</v>
      </c>
      <c r="Q29" s="26">
        <v>991</v>
      </c>
      <c r="R29" s="205"/>
    </row>
    <row r="30" spans="2:18" x14ac:dyDescent="0.2">
      <c r="B30" s="158" t="s">
        <v>93</v>
      </c>
      <c r="C30" s="13" t="s">
        <v>76</v>
      </c>
      <c r="D30" s="26">
        <v>219</v>
      </c>
      <c r="E30" s="26">
        <v>480</v>
      </c>
      <c r="F30" s="26">
        <v>702</v>
      </c>
      <c r="G30" s="26">
        <v>668</v>
      </c>
      <c r="H30" s="26">
        <v>804</v>
      </c>
      <c r="I30" s="26">
        <v>543</v>
      </c>
      <c r="J30" s="26">
        <v>902</v>
      </c>
      <c r="K30" s="26">
        <v>1069</v>
      </c>
      <c r="L30" s="26">
        <v>844</v>
      </c>
      <c r="M30" s="26">
        <v>802</v>
      </c>
      <c r="N30" s="26">
        <v>986</v>
      </c>
      <c r="O30" s="26">
        <v>652</v>
      </c>
      <c r="P30" s="26">
        <v>791</v>
      </c>
      <c r="Q30" s="26">
        <v>673</v>
      </c>
      <c r="R30" s="205"/>
    </row>
    <row r="31" spans="2:18" x14ac:dyDescent="0.2">
      <c r="B31" s="207" t="s">
        <v>95</v>
      </c>
      <c r="C31" s="13" t="s">
        <v>13</v>
      </c>
      <c r="D31" s="26">
        <v>623</v>
      </c>
      <c r="E31" s="26">
        <v>692</v>
      </c>
      <c r="F31" s="26">
        <v>536</v>
      </c>
      <c r="G31" s="26">
        <v>584</v>
      </c>
      <c r="H31" s="26">
        <v>583</v>
      </c>
      <c r="I31" s="26">
        <v>498</v>
      </c>
      <c r="J31" s="26">
        <v>525</v>
      </c>
      <c r="K31" s="26">
        <v>603</v>
      </c>
      <c r="L31" s="26">
        <v>1491</v>
      </c>
      <c r="M31" s="26">
        <v>719</v>
      </c>
      <c r="N31" s="26">
        <v>782</v>
      </c>
      <c r="O31" s="26">
        <v>356</v>
      </c>
      <c r="P31" s="26">
        <v>660</v>
      </c>
      <c r="Q31" s="26">
        <v>586</v>
      </c>
      <c r="R31" s="205"/>
    </row>
    <row r="32" spans="2:18" x14ac:dyDescent="0.2">
      <c r="B32" s="158" t="s">
        <v>189</v>
      </c>
      <c r="C32" s="16" t="s">
        <v>77</v>
      </c>
      <c r="D32" s="91">
        <v>96765</v>
      </c>
      <c r="E32" s="91">
        <v>484</v>
      </c>
      <c r="F32" s="91"/>
      <c r="G32" s="91"/>
      <c r="H32" s="91"/>
      <c r="I32" s="91"/>
      <c r="J32" s="91"/>
      <c r="K32" s="91"/>
      <c r="L32" s="91"/>
      <c r="M32" s="26"/>
      <c r="N32" s="26"/>
      <c r="O32" s="26"/>
      <c r="P32" s="26"/>
      <c r="Q32" s="26"/>
      <c r="R32" s="205"/>
    </row>
    <row r="33" spans="2:18" x14ac:dyDescent="0.2">
      <c r="B33" s="158" t="s">
        <v>190</v>
      </c>
      <c r="C33" s="16" t="s">
        <v>78</v>
      </c>
      <c r="D33" s="91">
        <v>174637</v>
      </c>
      <c r="E33" s="91">
        <v>4889</v>
      </c>
      <c r="F33" s="26"/>
      <c r="G33" s="26"/>
      <c r="H33" s="26"/>
      <c r="I33" s="26"/>
      <c r="J33" s="26"/>
      <c r="K33" s="26"/>
      <c r="L33" s="26"/>
      <c r="M33" s="26"/>
      <c r="N33" s="26"/>
      <c r="O33" s="26"/>
      <c r="P33" s="26"/>
      <c r="Q33" s="26"/>
      <c r="R33" s="205"/>
    </row>
    <row r="34" spans="2:18" x14ac:dyDescent="0.2">
      <c r="B34" s="64" t="s">
        <v>60</v>
      </c>
      <c r="C34" s="13"/>
      <c r="D34" s="27">
        <v>1628483</v>
      </c>
      <c r="E34" s="27">
        <v>2654195</v>
      </c>
      <c r="F34" s="27">
        <v>1738778</v>
      </c>
      <c r="G34" s="27">
        <v>1818989</v>
      </c>
      <c r="H34" s="27">
        <v>1837194</v>
      </c>
      <c r="I34" s="27">
        <v>2195001</v>
      </c>
      <c r="J34" s="27">
        <v>3404358</v>
      </c>
      <c r="K34" s="27">
        <v>3434842</v>
      </c>
      <c r="L34" s="27">
        <v>2924399</v>
      </c>
      <c r="M34" s="27">
        <v>2492377</v>
      </c>
      <c r="N34" s="27">
        <v>2355337</v>
      </c>
      <c r="O34" s="27">
        <v>2184638</v>
      </c>
      <c r="P34" s="27">
        <v>2135508</v>
      </c>
      <c r="Q34" s="27">
        <v>2106155</v>
      </c>
    </row>
    <row r="35" spans="2:18" x14ac:dyDescent="0.2">
      <c r="O35" s="208"/>
      <c r="P35" s="208"/>
      <c r="Q35" s="208"/>
    </row>
    <row r="36" spans="2:18" x14ac:dyDescent="0.2">
      <c r="B36" s="74" t="s">
        <v>110</v>
      </c>
      <c r="C36" s="74"/>
      <c r="O36"/>
      <c r="P36"/>
    </row>
    <row r="37" spans="2:18" ht="34.5" customHeight="1" x14ac:dyDescent="0.2">
      <c r="B37" s="218" t="s">
        <v>146</v>
      </c>
      <c r="C37" s="218"/>
      <c r="D37" s="218"/>
      <c r="E37" s="147"/>
      <c r="F37" s="147"/>
      <c r="O37"/>
      <c r="P37"/>
    </row>
    <row r="38" spans="2:18" ht="16.5" customHeight="1" x14ac:dyDescent="0.2">
      <c r="B38" s="204" t="s">
        <v>145</v>
      </c>
      <c r="C38" s="204"/>
      <c r="D38" s="205"/>
      <c r="O38"/>
      <c r="P38"/>
    </row>
    <row r="39" spans="2:18" ht="26.25" customHeight="1" x14ac:dyDescent="0.2">
      <c r="B39" s="218" t="s">
        <v>172</v>
      </c>
      <c r="C39" s="218"/>
      <c r="D39" s="218"/>
      <c r="M39" s="107"/>
      <c r="O39"/>
      <c r="P39"/>
    </row>
    <row r="40" spans="2:18" ht="16.5" customHeight="1" x14ac:dyDescent="0.2">
      <c r="B40" s="218" t="s">
        <v>191</v>
      </c>
      <c r="C40" s="218"/>
      <c r="D40" s="218"/>
      <c r="M40" s="107"/>
      <c r="O40"/>
      <c r="P40"/>
    </row>
    <row r="41" spans="2:18" ht="27" customHeight="1" x14ac:dyDescent="0.2">
      <c r="B41" s="218" t="s">
        <v>209</v>
      </c>
      <c r="C41" s="218"/>
      <c r="D41" s="218"/>
      <c r="M41" s="107"/>
      <c r="O41"/>
      <c r="P41"/>
    </row>
    <row r="42" spans="2:18" ht="22.5" customHeight="1" x14ac:dyDescent="0.2">
      <c r="B42" s="220" t="s">
        <v>192</v>
      </c>
      <c r="C42" s="220"/>
      <c r="D42" s="220"/>
      <c r="M42" s="107"/>
      <c r="O42"/>
      <c r="P42"/>
    </row>
    <row r="43" spans="2:18" ht="31.5" customHeight="1" x14ac:dyDescent="0.2">
      <c r="E43" s="149"/>
      <c r="F43" s="149"/>
      <c r="G43" s="149"/>
      <c r="M43" s="107"/>
      <c r="O43"/>
      <c r="P43"/>
    </row>
  </sheetData>
  <sortState ref="B7:Q33">
    <sortCondition descending="1" ref="Q7:Q33"/>
  </sortState>
  <mergeCells count="6">
    <mergeCell ref="L1:M1"/>
    <mergeCell ref="B42:D42"/>
    <mergeCell ref="B39:D39"/>
    <mergeCell ref="B37:D37"/>
    <mergeCell ref="B41:D41"/>
    <mergeCell ref="B40:D40"/>
  </mergeCells>
  <phoneticPr fontId="10" type="noConversion"/>
  <hyperlinks>
    <hyperlink ref="L1:M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U57"/>
  <sheetViews>
    <sheetView showGridLines="0" zoomScaleNormal="100" workbookViewId="0">
      <pane xSplit="6" topLeftCell="AH1" activePane="topRight" state="frozen"/>
      <selection pane="topRight" activeCell="AU29" sqref="AU29"/>
    </sheetView>
  </sheetViews>
  <sheetFormatPr defaultRowHeight="10.5" outlineLevelCol="1" x14ac:dyDescent="0.15"/>
  <cols>
    <col min="1" max="1" width="6" style="3" customWidth="1"/>
    <col min="2" max="5" width="9.140625" style="4"/>
    <col min="6" max="6" width="13.140625" style="4" customWidth="1"/>
    <col min="7" max="7" width="1.7109375" style="5" customWidth="1"/>
    <col min="8" max="8" width="10.7109375" style="4" hidden="1" customWidth="1" outlineLevel="1"/>
    <col min="9" max="9" width="6.28515625" style="4" hidden="1" customWidth="1" outlineLevel="1"/>
    <col min="10" max="10" width="10.7109375" style="4" hidden="1" customWidth="1" outlineLevel="1"/>
    <col min="11" max="11" width="5.28515625" style="4" hidden="1" customWidth="1" outlineLevel="1"/>
    <col min="12" max="12" width="9.85546875" style="4" hidden="1" customWidth="1" outlineLevel="1"/>
    <col min="13" max="13" width="5.5703125" style="4" hidden="1" customWidth="1" outlineLevel="1"/>
    <col min="14" max="14" width="10.140625" style="4" hidden="1" customWidth="1" outlineLevel="1"/>
    <col min="15" max="15" width="4.85546875" style="4" hidden="1" customWidth="1" outlineLevel="1"/>
    <col min="16" max="16" width="10.140625" style="4" hidden="1" customWidth="1" outlineLevel="1"/>
    <col min="17" max="17" width="4.85546875" style="4" hidden="1" customWidth="1" outlineLevel="1"/>
    <col min="18" max="18" width="9.5703125" style="4" hidden="1" customWidth="1" outlineLevel="1"/>
    <col min="19" max="19" width="4.85546875" style="4" hidden="1" customWidth="1" outlineLevel="1"/>
    <col min="20" max="20" width="9.42578125" style="4" hidden="1" customWidth="1" outlineLevel="1"/>
    <col min="21" max="21" width="4.85546875" style="4" hidden="1" customWidth="1" outlineLevel="1"/>
    <col min="22" max="22" width="9.85546875" style="4" hidden="1" customWidth="1" outlineLevel="1"/>
    <col min="23" max="23" width="5.42578125" style="4" hidden="1" customWidth="1" outlineLevel="1"/>
    <col min="24" max="24" width="11.140625" style="4" customWidth="1" collapsed="1"/>
    <col min="25" max="25" width="7.28515625" style="4" customWidth="1"/>
    <col min="26" max="26" width="10.140625" style="4" customWidth="1"/>
    <col min="27" max="27" width="6.85546875" style="4" customWidth="1"/>
    <col min="28" max="28" width="9.85546875" style="4" customWidth="1"/>
    <col min="29" max="29" width="6.42578125" style="4" customWidth="1"/>
    <col min="30" max="30" width="9.85546875" style="4" customWidth="1"/>
    <col min="31" max="31" width="6.42578125" style="4" customWidth="1"/>
    <col min="32" max="32" width="9.85546875" style="4" customWidth="1"/>
    <col min="33" max="33" width="6.7109375" style="4" customWidth="1"/>
    <col min="34" max="34" width="9.85546875" style="4" customWidth="1"/>
    <col min="35" max="35" width="6.85546875" style="4" customWidth="1"/>
    <col min="36" max="36" width="9.85546875" style="4" customWidth="1"/>
    <col min="37" max="37" width="6.42578125" style="4" customWidth="1"/>
    <col min="38" max="38" width="10.28515625" style="4" customWidth="1"/>
    <col min="39" max="39" width="6.7109375" style="4" customWidth="1"/>
    <col min="40" max="40" width="10.28515625" style="4" customWidth="1"/>
    <col min="41" max="41" width="7.28515625" style="4" customWidth="1"/>
    <col min="42" max="42" width="10.28515625" style="4" customWidth="1"/>
    <col min="43" max="43" width="7.42578125" style="4" customWidth="1"/>
    <col min="44" max="44" width="10.28515625" style="4" customWidth="1"/>
    <col min="45" max="45" width="6.7109375" style="4" customWidth="1"/>
    <col min="46" max="46" width="10.28515625" style="4" customWidth="1"/>
    <col min="47" max="47" width="6.7109375" style="4" customWidth="1"/>
    <col min="48" max="16384" width="9.140625" style="4"/>
  </cols>
  <sheetData>
    <row r="1" spans="1:47" ht="12.75" x14ac:dyDescent="0.2">
      <c r="B1" s="127" t="s">
        <v>134</v>
      </c>
      <c r="X1" s="4" t="s">
        <v>154</v>
      </c>
      <c r="AE1" s="144"/>
      <c r="AF1" s="145" t="s">
        <v>165</v>
      </c>
      <c r="AG1" s="145"/>
    </row>
    <row r="2" spans="1:47" ht="24.75" customHeight="1" x14ac:dyDescent="0.2">
      <c r="B2" s="217" t="s">
        <v>204</v>
      </c>
      <c r="C2" s="223"/>
      <c r="D2" s="223"/>
      <c r="E2" s="223"/>
      <c r="F2" s="223"/>
    </row>
    <row r="3" spans="1:47" x14ac:dyDescent="0.15">
      <c r="I3" s="6"/>
      <c r="J3" s="6"/>
      <c r="K3" s="6"/>
      <c r="L3" s="6"/>
      <c r="M3" s="6"/>
      <c r="N3" s="6"/>
      <c r="X3" s="6" t="s">
        <v>5</v>
      </c>
    </row>
    <row r="4" spans="1:47" x14ac:dyDescent="0.15">
      <c r="I4" s="7"/>
      <c r="J4" s="7"/>
      <c r="K4" s="7"/>
      <c r="L4" s="7"/>
      <c r="M4" s="7"/>
      <c r="X4" s="109" t="s">
        <v>151</v>
      </c>
    </row>
    <row r="5" spans="1:47" ht="12.75" x14ac:dyDescent="0.2">
      <c r="H5" s="222" t="s">
        <v>11</v>
      </c>
      <c r="I5" s="223"/>
      <c r="J5" s="222" t="s">
        <v>10</v>
      </c>
      <c r="K5" s="223"/>
      <c r="L5" s="222" t="s">
        <v>9</v>
      </c>
      <c r="M5" s="223"/>
      <c r="N5" s="222" t="s">
        <v>8</v>
      </c>
      <c r="O5" s="223"/>
      <c r="P5" s="222" t="s">
        <v>7</v>
      </c>
      <c r="Q5" s="223"/>
      <c r="R5" s="222" t="s">
        <v>61</v>
      </c>
      <c r="S5" s="223"/>
      <c r="T5" s="222" t="s">
        <v>75</v>
      </c>
      <c r="U5" s="223"/>
      <c r="V5" s="222" t="s">
        <v>107</v>
      </c>
      <c r="W5" s="223"/>
      <c r="X5" s="222" t="s">
        <v>133</v>
      </c>
      <c r="Y5" s="223"/>
      <c r="Z5" s="222" t="s">
        <v>141</v>
      </c>
      <c r="AA5" s="223"/>
      <c r="AB5" s="222" t="s">
        <v>147</v>
      </c>
      <c r="AC5" s="223"/>
      <c r="AD5" s="222" t="s">
        <v>149</v>
      </c>
      <c r="AE5" s="223"/>
      <c r="AF5" s="222" t="s">
        <v>150</v>
      </c>
      <c r="AG5" s="223"/>
      <c r="AH5" s="222" t="s">
        <v>157</v>
      </c>
      <c r="AI5" s="223"/>
      <c r="AJ5" s="222" t="s">
        <v>161</v>
      </c>
      <c r="AK5" s="223"/>
      <c r="AL5" s="222" t="s">
        <v>167</v>
      </c>
      <c r="AM5" s="223"/>
      <c r="AN5" s="222" t="s">
        <v>174</v>
      </c>
      <c r="AO5" s="223"/>
      <c r="AP5" s="222" t="s">
        <v>176</v>
      </c>
      <c r="AQ5" s="223"/>
      <c r="AR5" s="222" t="s">
        <v>186</v>
      </c>
      <c r="AS5" s="223"/>
      <c r="AT5" s="222" t="s">
        <v>214</v>
      </c>
      <c r="AU5" s="223"/>
    </row>
    <row r="6" spans="1:47" ht="12.75" x14ac:dyDescent="0.2">
      <c r="AC6" s="78"/>
      <c r="AD6" s="78"/>
      <c r="AE6" s="78"/>
      <c r="AG6" s="78"/>
      <c r="AI6" s="78"/>
      <c r="AL6" s="148"/>
      <c r="AP6" s="148"/>
      <c r="AQ6" s="165" t="s">
        <v>108</v>
      </c>
      <c r="AS6" s="150" t="s">
        <v>108</v>
      </c>
    </row>
    <row r="7" spans="1:47" x14ac:dyDescent="0.15">
      <c r="G7" s="10"/>
      <c r="H7" s="42"/>
      <c r="I7" s="42"/>
      <c r="J7" s="42"/>
      <c r="K7" s="42"/>
      <c r="L7" s="42"/>
      <c r="M7" s="42"/>
      <c r="N7" s="42"/>
      <c r="O7" s="42"/>
      <c r="P7" s="42"/>
      <c r="Q7" s="42"/>
      <c r="R7" s="42"/>
      <c r="S7" s="42"/>
      <c r="T7" s="42"/>
      <c r="U7" s="42"/>
    </row>
    <row r="8" spans="1:47" ht="12.75" x14ac:dyDescent="0.2">
      <c r="A8" s="12">
        <v>3.1</v>
      </c>
      <c r="B8" s="224" t="s">
        <v>205</v>
      </c>
      <c r="C8" s="225"/>
      <c r="D8" s="225"/>
      <c r="E8" s="225"/>
      <c r="F8" s="226"/>
      <c r="G8" s="54"/>
      <c r="H8" s="55"/>
      <c r="I8" s="55"/>
      <c r="J8" s="55"/>
      <c r="K8" s="55"/>
      <c r="L8" s="55"/>
      <c r="M8" s="55"/>
      <c r="N8" s="55"/>
      <c r="O8" s="55"/>
      <c r="P8" s="55"/>
      <c r="Q8" s="55"/>
    </row>
    <row r="9" spans="1:47" ht="12" customHeight="1" x14ac:dyDescent="0.15">
      <c r="A9" s="12"/>
      <c r="B9" s="14" t="s">
        <v>83</v>
      </c>
      <c r="C9" s="13"/>
      <c r="D9" s="13"/>
      <c r="E9" s="13"/>
      <c r="F9" s="44"/>
      <c r="G9" s="66"/>
      <c r="H9" s="85">
        <v>708123</v>
      </c>
      <c r="I9" s="62">
        <v>0.89340208474743066</v>
      </c>
      <c r="J9" s="86">
        <v>782531</v>
      </c>
      <c r="K9" s="62">
        <v>0.90502526452869425</v>
      </c>
      <c r="L9" s="86">
        <v>1079021</v>
      </c>
      <c r="M9" s="62">
        <v>0.83882380378590582</v>
      </c>
      <c r="N9" s="86">
        <v>975828</v>
      </c>
      <c r="O9" s="62">
        <v>0.85168250033820203</v>
      </c>
      <c r="P9" s="86">
        <v>922924</v>
      </c>
      <c r="Q9" s="62">
        <v>0.90949350934746598</v>
      </c>
      <c r="R9" s="86">
        <v>947483</v>
      </c>
      <c r="S9" s="62">
        <v>0.89122780944031765</v>
      </c>
      <c r="T9" s="86">
        <v>1012052</v>
      </c>
      <c r="U9" s="62">
        <v>0.88833921579126196</v>
      </c>
      <c r="V9" s="86">
        <v>1046560</v>
      </c>
      <c r="W9" s="62">
        <v>0.87962702254287983</v>
      </c>
      <c r="X9" s="86">
        <v>2035436</v>
      </c>
      <c r="Y9" s="194">
        <v>0.82853456101145095</v>
      </c>
      <c r="Z9" s="86">
        <v>1115856</v>
      </c>
      <c r="AA9" s="194">
        <v>0.91463756497899995</v>
      </c>
      <c r="AB9" s="86">
        <v>871233</v>
      </c>
      <c r="AC9" s="194">
        <v>0.86209999999999998</v>
      </c>
      <c r="AD9" s="86">
        <v>1027838</v>
      </c>
      <c r="AE9" s="194">
        <v>0.59209999999999996</v>
      </c>
      <c r="AF9" s="86">
        <v>1970660</v>
      </c>
      <c r="AG9" s="194">
        <v>0.85729999999999995</v>
      </c>
      <c r="AH9" s="86">
        <v>2315090</v>
      </c>
      <c r="AI9" s="194">
        <v>0.89418201748199999</v>
      </c>
      <c r="AJ9" s="86">
        <v>1757126</v>
      </c>
      <c r="AK9" s="194">
        <v>0.91658620378400002</v>
      </c>
      <c r="AL9" s="86">
        <v>1560104</v>
      </c>
      <c r="AM9" s="194">
        <v>0.9310101801563635</v>
      </c>
      <c r="AN9" s="86">
        <v>1383483</v>
      </c>
      <c r="AO9" s="194">
        <f>AN9/'2 Volumes'!T42</f>
        <v>0.90786694254086431</v>
      </c>
      <c r="AP9" s="86">
        <v>1428467</v>
      </c>
      <c r="AQ9" s="194">
        <f>AP9/'2 Volumes'!U42</f>
        <v>0.8968501218011502</v>
      </c>
      <c r="AR9" s="86">
        <v>1242191</v>
      </c>
      <c r="AS9" s="194">
        <f>AR9/'2 Volumes'!V42</f>
        <v>0.92184450384636507</v>
      </c>
      <c r="AT9" s="86">
        <v>1295426</v>
      </c>
      <c r="AU9" s="194">
        <f>AT9/'2 Volumes'!W42</f>
        <v>0.89204379562043801</v>
      </c>
    </row>
    <row r="10" spans="1:47" ht="12" customHeight="1" x14ac:dyDescent="0.15">
      <c r="A10" s="12"/>
      <c r="B10" s="153" t="s">
        <v>44</v>
      </c>
      <c r="C10" s="13"/>
      <c r="D10" s="13"/>
      <c r="E10" s="13"/>
      <c r="F10" s="44"/>
      <c r="G10" s="66"/>
      <c r="H10" s="85">
        <v>65092</v>
      </c>
      <c r="I10" s="87">
        <v>0.94733012181455667</v>
      </c>
      <c r="J10" s="86">
        <v>69153</v>
      </c>
      <c r="K10" s="87">
        <v>0.94968207973412799</v>
      </c>
      <c r="L10" s="86">
        <v>69463</v>
      </c>
      <c r="M10" s="87">
        <v>0.93555381963150519</v>
      </c>
      <c r="N10" s="86">
        <v>75970</v>
      </c>
      <c r="O10" s="87">
        <v>0.95057557557557559</v>
      </c>
      <c r="P10" s="86">
        <v>95832</v>
      </c>
      <c r="Q10" s="87">
        <v>0.94295919471804313</v>
      </c>
      <c r="R10" s="86">
        <v>105980</v>
      </c>
      <c r="S10" s="87">
        <v>0.9312584026783125</v>
      </c>
      <c r="T10" s="86">
        <v>126480</v>
      </c>
      <c r="U10" s="87">
        <v>0.90129764627915399</v>
      </c>
      <c r="V10" s="86">
        <v>118530</v>
      </c>
      <c r="W10" s="87">
        <v>0.94278692045210499</v>
      </c>
      <c r="X10" s="86">
        <v>127428</v>
      </c>
      <c r="Y10" s="195">
        <v>0.93686725728779896</v>
      </c>
      <c r="Z10" s="86">
        <v>170639</v>
      </c>
      <c r="AA10" s="195">
        <v>0.89658053193999998</v>
      </c>
      <c r="AB10" s="86">
        <v>205448</v>
      </c>
      <c r="AC10" s="195">
        <v>0.87960000000000005</v>
      </c>
      <c r="AD10" s="86">
        <v>226278</v>
      </c>
      <c r="AE10" s="195">
        <v>0.81759999999999999</v>
      </c>
      <c r="AF10" s="86">
        <v>286710</v>
      </c>
      <c r="AG10" s="195">
        <v>0.83530000000000004</v>
      </c>
      <c r="AH10" s="86">
        <v>350760</v>
      </c>
      <c r="AI10" s="189">
        <v>0.74789072044899996</v>
      </c>
      <c r="AJ10" s="86">
        <v>388970</v>
      </c>
      <c r="AK10" s="195">
        <v>0.92655143828999997</v>
      </c>
      <c r="AL10" s="86">
        <v>314936</v>
      </c>
      <c r="AM10" s="195">
        <v>0.92707309175473196</v>
      </c>
      <c r="AN10" s="86">
        <v>271773</v>
      </c>
      <c r="AO10" s="194">
        <f>AN10/'2 Volumes'!T43</f>
        <v>0.94350555119668389</v>
      </c>
      <c r="AP10" s="86">
        <v>226729</v>
      </c>
      <c r="AQ10" s="194">
        <f>AP10/'2 Volumes'!U43</f>
        <v>0.94340698206632545</v>
      </c>
      <c r="AR10" s="86">
        <v>237434</v>
      </c>
      <c r="AS10" s="194">
        <f>AR10/'2 Volumes'!V43</f>
        <v>0.92131169168804061</v>
      </c>
      <c r="AT10" s="86">
        <v>286715</v>
      </c>
      <c r="AU10" s="194">
        <f>AT10/'2 Volumes'!W43</f>
        <v>0.95513403490537441</v>
      </c>
    </row>
    <row r="11" spans="1:47" ht="12" customHeight="1" x14ac:dyDescent="0.15">
      <c r="A11" s="12"/>
      <c r="B11" s="153" t="s">
        <v>16</v>
      </c>
      <c r="C11" s="13"/>
      <c r="D11" s="13"/>
      <c r="E11" s="13"/>
      <c r="F11" s="44"/>
      <c r="G11" s="66"/>
      <c r="H11" s="85">
        <v>9886</v>
      </c>
      <c r="I11" s="87">
        <v>0.94152380952380954</v>
      </c>
      <c r="J11" s="86">
        <v>9264</v>
      </c>
      <c r="K11" s="87">
        <v>0.94290076335877859</v>
      </c>
      <c r="L11" s="86">
        <v>11658</v>
      </c>
      <c r="M11" s="87">
        <v>0.92788920725883473</v>
      </c>
      <c r="N11" s="86">
        <v>10122</v>
      </c>
      <c r="O11" s="87">
        <v>0.90029351596548968</v>
      </c>
      <c r="P11" s="86">
        <v>10608</v>
      </c>
      <c r="Q11" s="87">
        <v>0.90930910337733584</v>
      </c>
      <c r="R11" s="86">
        <v>9162</v>
      </c>
      <c r="S11" s="87">
        <v>0.9</v>
      </c>
      <c r="T11" s="86">
        <v>11815</v>
      </c>
      <c r="U11" s="87">
        <v>0.88968373493975905</v>
      </c>
      <c r="V11" s="86">
        <v>10595</v>
      </c>
      <c r="W11" s="87">
        <v>0.93669878878967372</v>
      </c>
      <c r="X11" s="86">
        <v>11912</v>
      </c>
      <c r="Y11" s="195">
        <v>0.95418135213072697</v>
      </c>
      <c r="Z11" s="86">
        <v>10207</v>
      </c>
      <c r="AA11" s="195">
        <v>0.93257195066200005</v>
      </c>
      <c r="AB11" s="86">
        <v>9602</v>
      </c>
      <c r="AC11" s="195">
        <v>0.94079999999999997</v>
      </c>
      <c r="AD11" s="86">
        <v>10296</v>
      </c>
      <c r="AE11" s="195">
        <v>0.94089999999999996</v>
      </c>
      <c r="AF11" s="86">
        <v>10734</v>
      </c>
      <c r="AG11" s="195">
        <v>0.95579999999999998</v>
      </c>
      <c r="AH11" s="86">
        <v>10635</v>
      </c>
      <c r="AI11" s="189">
        <v>0.96027088036099995</v>
      </c>
      <c r="AJ11" s="86">
        <v>12338</v>
      </c>
      <c r="AK11" s="195">
        <v>0.93505115573999997</v>
      </c>
      <c r="AL11" s="86">
        <v>10877</v>
      </c>
      <c r="AM11" s="195">
        <v>0.91758056352286144</v>
      </c>
      <c r="AN11" s="86">
        <v>12826</v>
      </c>
      <c r="AO11" s="194">
        <f>AN11/'2 Volumes'!T44</f>
        <v>0.94260307194826187</v>
      </c>
      <c r="AP11" s="86">
        <v>11235</v>
      </c>
      <c r="AQ11" s="194">
        <f>AP11/'2 Volumes'!U44</f>
        <v>0.92385494613929775</v>
      </c>
      <c r="AR11" s="86">
        <v>13490</v>
      </c>
      <c r="AS11" s="194">
        <f>AR11/'2 Volumes'!V44</f>
        <v>0.92270861833105333</v>
      </c>
      <c r="AT11" s="86">
        <v>11506</v>
      </c>
      <c r="AU11" s="194">
        <f>AT11/'2 Volumes'!W44</f>
        <v>0.91455369207535175</v>
      </c>
    </row>
    <row r="12" spans="1:47" ht="12" customHeight="1" x14ac:dyDescent="0.15">
      <c r="A12" s="12"/>
      <c r="B12" s="153" t="s">
        <v>41</v>
      </c>
      <c r="C12" s="13"/>
      <c r="D12" s="13"/>
      <c r="E12" s="13"/>
      <c r="F12" s="44"/>
      <c r="G12" s="66"/>
      <c r="H12" s="85">
        <v>178628</v>
      </c>
      <c r="I12" s="87">
        <v>0.8364300430792283</v>
      </c>
      <c r="J12" s="86">
        <v>115756</v>
      </c>
      <c r="K12" s="87">
        <v>0.88404524244113669</v>
      </c>
      <c r="L12" s="86">
        <v>68143</v>
      </c>
      <c r="M12" s="87">
        <v>0.92830286352614233</v>
      </c>
      <c r="N12" s="86">
        <v>54894</v>
      </c>
      <c r="O12" s="87">
        <v>0.9262308912361219</v>
      </c>
      <c r="P12" s="86">
        <v>58535</v>
      </c>
      <c r="Q12" s="87">
        <v>0.89889279626529894</v>
      </c>
      <c r="R12" s="86">
        <v>60276</v>
      </c>
      <c r="S12" s="87">
        <v>0.92372764470599056</v>
      </c>
      <c r="T12" s="86">
        <v>61372</v>
      </c>
      <c r="U12" s="87">
        <v>0.93208189052912904</v>
      </c>
      <c r="V12" s="86">
        <v>49420</v>
      </c>
      <c r="W12" s="87">
        <v>0.92117280844004545</v>
      </c>
      <c r="X12" s="86">
        <v>40542</v>
      </c>
      <c r="Y12" s="195">
        <v>0.94897242638453305</v>
      </c>
      <c r="Z12" s="86">
        <v>39577</v>
      </c>
      <c r="AA12" s="195">
        <v>0.94761163653699998</v>
      </c>
      <c r="AB12" s="86">
        <v>43296</v>
      </c>
      <c r="AC12" s="195">
        <v>0.94920000000000004</v>
      </c>
      <c r="AD12" s="86">
        <v>46063</v>
      </c>
      <c r="AE12" s="195">
        <v>0.94059999999999999</v>
      </c>
      <c r="AF12" s="86">
        <v>50303</v>
      </c>
      <c r="AG12" s="195">
        <v>0.96419999999999995</v>
      </c>
      <c r="AH12" s="86">
        <v>49951</v>
      </c>
      <c r="AI12" s="189">
        <v>0.96678731104899995</v>
      </c>
      <c r="AJ12" s="86">
        <v>52300</v>
      </c>
      <c r="AK12" s="195">
        <v>0.96198061323899997</v>
      </c>
      <c r="AL12" s="86">
        <v>47014</v>
      </c>
      <c r="AM12" s="195">
        <v>0.95212442788286278</v>
      </c>
      <c r="AN12" s="86">
        <v>46142</v>
      </c>
      <c r="AO12" s="194">
        <f>AN12/'2 Volumes'!T45</f>
        <v>0.95987185621268545</v>
      </c>
      <c r="AP12" s="86">
        <v>40192</v>
      </c>
      <c r="AQ12" s="194">
        <f>AP12/'2 Volumes'!U45</f>
        <v>0.90233936509361945</v>
      </c>
      <c r="AR12" s="86">
        <v>45044</v>
      </c>
      <c r="AS12" s="194">
        <f>AR12/'2 Volumes'!V45</f>
        <v>0.97058760154280421</v>
      </c>
      <c r="AT12" s="86">
        <v>42360</v>
      </c>
      <c r="AU12" s="194">
        <f>AT12/'2 Volumes'!W45</f>
        <v>0.91923093615728479</v>
      </c>
    </row>
    <row r="13" spans="1:47" ht="12" customHeight="1" x14ac:dyDescent="0.15">
      <c r="A13" s="12"/>
      <c r="B13" s="153" t="s">
        <v>158</v>
      </c>
      <c r="C13" s="13"/>
      <c r="D13" s="13"/>
      <c r="E13" s="13"/>
      <c r="F13" s="44"/>
      <c r="G13" s="66"/>
      <c r="H13" s="85">
        <v>5825</v>
      </c>
      <c r="I13" s="87">
        <v>0.87897993058699264</v>
      </c>
      <c r="J13" s="86">
        <v>6986</v>
      </c>
      <c r="K13" s="88">
        <v>0.90141935483870972</v>
      </c>
      <c r="L13" s="86">
        <v>9441</v>
      </c>
      <c r="M13" s="87">
        <v>0.91927945472249273</v>
      </c>
      <c r="N13" s="86">
        <v>12829</v>
      </c>
      <c r="O13" s="87">
        <v>0.91082712105076324</v>
      </c>
      <c r="P13" s="86">
        <v>13021</v>
      </c>
      <c r="Q13" s="87">
        <v>0.87155287817938421</v>
      </c>
      <c r="R13" s="86">
        <v>11486</v>
      </c>
      <c r="S13" s="87">
        <v>0.89038759689922475</v>
      </c>
      <c r="T13" s="86">
        <v>13117</v>
      </c>
      <c r="U13" s="87">
        <v>0.92975616671392103</v>
      </c>
      <c r="V13" s="86">
        <v>11412</v>
      </c>
      <c r="W13" s="87">
        <v>0.91987747863936808</v>
      </c>
      <c r="X13" s="86">
        <v>19353</v>
      </c>
      <c r="Y13" s="195">
        <v>0.86726417208155904</v>
      </c>
      <c r="Z13" s="86">
        <v>22269</v>
      </c>
      <c r="AA13" s="195">
        <v>0.89022586448100005</v>
      </c>
      <c r="AB13" s="86">
        <v>21493</v>
      </c>
      <c r="AC13" s="195">
        <v>0.75290000000000001</v>
      </c>
      <c r="AD13" s="86">
        <v>49362</v>
      </c>
      <c r="AE13" s="195">
        <v>0.89929999999999999</v>
      </c>
      <c r="AF13" s="86">
        <v>78355</v>
      </c>
      <c r="AG13" s="195">
        <v>0.9456</v>
      </c>
      <c r="AH13" s="86">
        <v>146505</v>
      </c>
      <c r="AI13" s="189">
        <v>0.93258262463700003</v>
      </c>
      <c r="AJ13" s="86">
        <v>125049</v>
      </c>
      <c r="AK13" s="195">
        <v>0.95056707613699998</v>
      </c>
      <c r="AL13" s="86">
        <v>68416</v>
      </c>
      <c r="AM13" s="195">
        <v>0.97549012618521425</v>
      </c>
      <c r="AN13" s="86">
        <v>86400</v>
      </c>
      <c r="AO13" s="194">
        <f>AN13/'2 Volumes'!T46</f>
        <v>0.9404900562770091</v>
      </c>
      <c r="AP13" s="86">
        <v>64312</v>
      </c>
      <c r="AQ13" s="194">
        <f>AP13/'2 Volumes'!U46</f>
        <v>0.97531088868668492</v>
      </c>
      <c r="AR13" s="86">
        <v>58028</v>
      </c>
      <c r="AS13" s="194">
        <f>AR13/'2 Volumes'!V46</f>
        <v>0.96219407043841609</v>
      </c>
      <c r="AT13" s="86">
        <v>60478</v>
      </c>
      <c r="AU13" s="194">
        <f>AT13/'2 Volumes'!W46</f>
        <v>0.97269042717447252</v>
      </c>
    </row>
    <row r="14" spans="1:47" ht="12" customHeight="1" x14ac:dyDescent="0.15">
      <c r="A14" s="12"/>
      <c r="B14" s="14" t="s">
        <v>70</v>
      </c>
      <c r="C14" s="13"/>
      <c r="D14" s="13"/>
      <c r="E14" s="13"/>
      <c r="F14" s="44"/>
      <c r="G14" s="66"/>
      <c r="H14" s="85">
        <v>166468</v>
      </c>
      <c r="I14" s="87">
        <v>0.8294576347193503</v>
      </c>
      <c r="J14" s="86">
        <v>189142</v>
      </c>
      <c r="K14" s="87">
        <v>0.91220032120069261</v>
      </c>
      <c r="L14" s="86">
        <v>162420</v>
      </c>
      <c r="M14" s="87">
        <v>0.92684847551058835</v>
      </c>
      <c r="N14" s="86">
        <v>130970</v>
      </c>
      <c r="O14" s="87">
        <v>0.93394564760077869</v>
      </c>
      <c r="P14" s="86">
        <v>139958</v>
      </c>
      <c r="Q14" s="87">
        <v>0.93360727364903173</v>
      </c>
      <c r="R14" s="86">
        <v>131219</v>
      </c>
      <c r="S14" s="87">
        <v>0.93975549842083783</v>
      </c>
      <c r="T14" s="86">
        <v>134581</v>
      </c>
      <c r="U14" s="87">
        <v>0.94123118670620498</v>
      </c>
      <c r="V14" s="86">
        <v>152084</v>
      </c>
      <c r="W14" s="87">
        <v>0.94353692961503866</v>
      </c>
      <c r="X14" s="86">
        <v>138835</v>
      </c>
      <c r="Y14" s="195">
        <v>0.88738542958313604</v>
      </c>
      <c r="Z14" s="86">
        <v>157211</v>
      </c>
      <c r="AA14" s="195">
        <v>0.89385376392899996</v>
      </c>
      <c r="AB14" s="86">
        <v>156595</v>
      </c>
      <c r="AC14" s="195">
        <v>0.84799999999999998</v>
      </c>
      <c r="AD14" s="86">
        <v>144221</v>
      </c>
      <c r="AE14" s="195">
        <v>0.8649</v>
      </c>
      <c r="AF14" s="86">
        <v>136183</v>
      </c>
      <c r="AG14" s="195">
        <v>0.85340000000000005</v>
      </c>
      <c r="AH14" s="86">
        <v>147161</v>
      </c>
      <c r="AI14" s="189">
        <v>0.86605030543399997</v>
      </c>
      <c r="AJ14" s="86">
        <v>157690</v>
      </c>
      <c r="AK14" s="195">
        <v>0.87894631231599996</v>
      </c>
      <c r="AL14" s="86">
        <v>173297</v>
      </c>
      <c r="AM14" s="195">
        <v>0.93025889880776647</v>
      </c>
      <c r="AN14" s="86">
        <v>167870</v>
      </c>
      <c r="AO14" s="194">
        <f>AN14/'2 Volumes'!T47</f>
        <v>0.91896448845751699</v>
      </c>
      <c r="AP14" s="86">
        <v>166460</v>
      </c>
      <c r="AQ14" s="194">
        <f>AP14/'2 Volumes'!U47</f>
        <v>0.92892180114622458</v>
      </c>
      <c r="AR14" s="86">
        <v>171415</v>
      </c>
      <c r="AS14" s="194">
        <f>AR14/'2 Volumes'!V47</f>
        <v>0.91769813906674946</v>
      </c>
      <c r="AT14" s="86">
        <v>172169</v>
      </c>
      <c r="AU14" s="194">
        <f>AT14/'2 Volumes'!W47</f>
        <v>0.90777707476536962</v>
      </c>
    </row>
    <row r="15" spans="1:47" ht="12" customHeight="1" x14ac:dyDescent="0.15">
      <c r="A15" s="12"/>
      <c r="B15" s="153" t="s">
        <v>17</v>
      </c>
      <c r="C15" s="13"/>
      <c r="D15" s="13"/>
      <c r="E15" s="13"/>
      <c r="F15" s="44"/>
      <c r="G15" s="66"/>
      <c r="H15" s="85">
        <v>31712</v>
      </c>
      <c r="I15" s="87">
        <v>0.66147973550822892</v>
      </c>
      <c r="J15" s="86">
        <v>24930</v>
      </c>
      <c r="K15" s="87">
        <v>0.66297901763157197</v>
      </c>
      <c r="L15" s="86">
        <v>20030</v>
      </c>
      <c r="M15" s="87">
        <v>0.700668135865953</v>
      </c>
      <c r="N15" s="86">
        <v>18856</v>
      </c>
      <c r="O15" s="87">
        <v>0.79823892981119293</v>
      </c>
      <c r="P15" s="86">
        <v>15929</v>
      </c>
      <c r="Q15" s="87">
        <v>0.81503274662300451</v>
      </c>
      <c r="R15" s="86">
        <v>14926</v>
      </c>
      <c r="S15" s="87">
        <v>0.80105189717168468</v>
      </c>
      <c r="T15" s="86">
        <v>18594</v>
      </c>
      <c r="U15" s="87">
        <v>0.82063730249801403</v>
      </c>
      <c r="V15" s="86">
        <v>11152</v>
      </c>
      <c r="W15" s="87">
        <v>0.82036192437840227</v>
      </c>
      <c r="X15" s="86">
        <v>17413</v>
      </c>
      <c r="Y15" s="195">
        <v>0.89864272075140605</v>
      </c>
      <c r="Z15" s="86">
        <v>18853</v>
      </c>
      <c r="AA15" s="195">
        <v>0.90020531919900004</v>
      </c>
      <c r="AB15" s="86">
        <v>19589</v>
      </c>
      <c r="AC15" s="195">
        <v>0.87929999999999997</v>
      </c>
      <c r="AD15" s="86">
        <v>23412</v>
      </c>
      <c r="AE15" s="195">
        <v>0.87819999999999998</v>
      </c>
      <c r="AF15" s="86">
        <v>30520</v>
      </c>
      <c r="AG15" s="195">
        <v>0.89190000000000003</v>
      </c>
      <c r="AH15" s="86">
        <v>21273</v>
      </c>
      <c r="AI15" s="189">
        <v>0.89702719797499997</v>
      </c>
      <c r="AJ15" s="86">
        <v>23252</v>
      </c>
      <c r="AK15" s="195">
        <v>0.91626275761499998</v>
      </c>
      <c r="AL15" s="86">
        <v>23229</v>
      </c>
      <c r="AM15" s="195">
        <v>0.91262326641260361</v>
      </c>
      <c r="AN15" s="86">
        <v>22280</v>
      </c>
      <c r="AO15" s="194">
        <f>AN15/'2 Volumes'!T48</f>
        <v>0.88262092461276398</v>
      </c>
      <c r="AP15" s="86">
        <v>19440</v>
      </c>
      <c r="AQ15" s="194">
        <f>AP15/'2 Volumes'!U48</f>
        <v>0.83742569139312484</v>
      </c>
      <c r="AR15" s="86">
        <v>19295</v>
      </c>
      <c r="AS15" s="194">
        <f>AR15/'2 Volumes'!V48</f>
        <v>0.87573185676031406</v>
      </c>
      <c r="AT15" s="86">
        <v>19034</v>
      </c>
      <c r="AU15" s="194">
        <f>AT15/'2 Volumes'!W48</f>
        <v>0.87488508917080343</v>
      </c>
    </row>
    <row r="16" spans="1:47" ht="12" customHeight="1" x14ac:dyDescent="0.15">
      <c r="B16" s="153" t="s">
        <v>18</v>
      </c>
      <c r="C16" s="13"/>
      <c r="D16" s="13"/>
      <c r="E16" s="13"/>
      <c r="F16" s="44"/>
      <c r="G16" s="66"/>
      <c r="H16" s="85">
        <v>7062</v>
      </c>
      <c r="I16" s="87">
        <v>0.91005154639175256</v>
      </c>
      <c r="J16" s="86">
        <v>6767</v>
      </c>
      <c r="K16" s="88">
        <v>0.89086361242759349</v>
      </c>
      <c r="L16" s="86">
        <v>7752</v>
      </c>
      <c r="M16" s="88">
        <v>0.91728789492367768</v>
      </c>
      <c r="N16" s="86">
        <v>8959</v>
      </c>
      <c r="O16" s="88">
        <v>0.92000410761963447</v>
      </c>
      <c r="P16" s="86">
        <v>10920</v>
      </c>
      <c r="Q16" s="88">
        <v>0.91919191919191923</v>
      </c>
      <c r="R16" s="86">
        <v>10888</v>
      </c>
      <c r="S16" s="88">
        <v>0.91835357624831304</v>
      </c>
      <c r="T16" s="86">
        <v>10957</v>
      </c>
      <c r="U16" s="88">
        <v>0.89422998449359303</v>
      </c>
      <c r="V16" s="86">
        <v>8957</v>
      </c>
      <c r="W16" s="88">
        <v>0.89417989417989419</v>
      </c>
      <c r="X16" s="86">
        <v>7107</v>
      </c>
      <c r="Y16" s="195">
        <v>0.89082476811230904</v>
      </c>
      <c r="Z16" s="86">
        <v>6634</v>
      </c>
      <c r="AA16" s="195">
        <v>0.91289390394900005</v>
      </c>
      <c r="AB16" s="86">
        <v>5653</v>
      </c>
      <c r="AC16" s="195">
        <v>0.9153</v>
      </c>
      <c r="AD16" s="86">
        <v>4964</v>
      </c>
      <c r="AE16" s="195">
        <v>0.93930000000000002</v>
      </c>
      <c r="AF16" s="86">
        <v>5155</v>
      </c>
      <c r="AG16" s="195">
        <v>0.93420000000000003</v>
      </c>
      <c r="AH16" s="86">
        <v>4859</v>
      </c>
      <c r="AI16" s="189">
        <v>0.95424194815300001</v>
      </c>
      <c r="AJ16" s="86">
        <v>5933</v>
      </c>
      <c r="AK16" s="195">
        <v>0.95095367847400003</v>
      </c>
      <c r="AL16" s="86">
        <v>5857</v>
      </c>
      <c r="AM16" s="195">
        <v>0.92338010405171056</v>
      </c>
      <c r="AN16" s="86">
        <v>4225</v>
      </c>
      <c r="AO16" s="194">
        <f>AN16/'2 Volumes'!T49</f>
        <v>0.91847826086956519</v>
      </c>
      <c r="AP16" s="86">
        <v>3660</v>
      </c>
      <c r="AQ16" s="194">
        <f>AP16/'2 Volumes'!U49</f>
        <v>0.89116143170197226</v>
      </c>
      <c r="AR16" s="86">
        <v>4318</v>
      </c>
      <c r="AS16" s="194">
        <f>AR16/'2 Volumes'!V49</f>
        <v>0.87074006856221009</v>
      </c>
      <c r="AT16" s="86">
        <v>3547</v>
      </c>
      <c r="AU16" s="194">
        <f>AT16/'2 Volumes'!W49</f>
        <v>0.84251781472684084</v>
      </c>
    </row>
    <row r="17" spans="1:47" ht="12" customHeight="1" x14ac:dyDescent="0.15">
      <c r="B17" s="153" t="s">
        <v>6</v>
      </c>
      <c r="C17" s="13"/>
      <c r="D17" s="13"/>
      <c r="E17" s="13"/>
      <c r="F17" s="44"/>
      <c r="G17" s="66"/>
      <c r="H17" s="85">
        <v>47047</v>
      </c>
      <c r="I17" s="87">
        <v>0.91664880662445203</v>
      </c>
      <c r="J17" s="86">
        <v>43345</v>
      </c>
      <c r="K17" s="87">
        <v>0.94683151663426457</v>
      </c>
      <c r="L17" s="86">
        <v>27551</v>
      </c>
      <c r="M17" s="87">
        <v>0.95776263644580406</v>
      </c>
      <c r="N17" s="86">
        <v>22285</v>
      </c>
      <c r="O17" s="87">
        <v>0.96933449325793819</v>
      </c>
      <c r="P17" s="86">
        <v>20618</v>
      </c>
      <c r="Q17" s="87">
        <v>0.97549205147615448</v>
      </c>
      <c r="R17" s="86">
        <v>21357</v>
      </c>
      <c r="S17" s="87">
        <v>0.97819814042962483</v>
      </c>
      <c r="T17" s="86">
        <v>21834</v>
      </c>
      <c r="U17" s="87">
        <v>0.95742161806621351</v>
      </c>
      <c r="V17" s="86">
        <v>20988</v>
      </c>
      <c r="W17" s="87">
        <v>0.94664200983266433</v>
      </c>
      <c r="X17" s="86">
        <v>16642</v>
      </c>
      <c r="Y17" s="195">
        <v>0.95847491792892936</v>
      </c>
      <c r="Z17" s="86">
        <v>28714</v>
      </c>
      <c r="AA17" s="195">
        <v>0.93169797851974434</v>
      </c>
      <c r="AB17" s="86">
        <v>25581</v>
      </c>
      <c r="AC17" s="195">
        <v>0.92363518197573657</v>
      </c>
      <c r="AD17" s="86">
        <v>20615</v>
      </c>
      <c r="AE17" s="195">
        <v>0.91273355175772608</v>
      </c>
      <c r="AF17" s="86">
        <v>19288</v>
      </c>
      <c r="AG17" s="195">
        <v>0.93147244893031345</v>
      </c>
      <c r="AH17" s="86">
        <v>311809</v>
      </c>
      <c r="AI17" s="189">
        <v>0.97709012283700003</v>
      </c>
      <c r="AJ17" s="86">
        <v>212913</v>
      </c>
      <c r="AK17" s="195">
        <v>0.93273666364300001</v>
      </c>
      <c r="AL17" s="86">
        <v>218109</v>
      </c>
      <c r="AM17" s="195">
        <v>0.87395668463125842</v>
      </c>
      <c r="AN17" s="86">
        <v>124921</v>
      </c>
      <c r="AO17" s="194">
        <f>AN17/'2 Volumes'!T50</f>
        <v>0.86640588696309551</v>
      </c>
      <c r="AP17" s="86">
        <v>131776</v>
      </c>
      <c r="AQ17" s="194">
        <f>AP17/'2 Volumes'!U50</f>
        <v>0.91835724888668979</v>
      </c>
      <c r="AR17" s="86">
        <v>108510</v>
      </c>
      <c r="AS17" s="194">
        <f>AR17/'2 Volumes'!V50</f>
        <v>0.92666763452522272</v>
      </c>
      <c r="AT17" s="86">
        <v>102665</v>
      </c>
      <c r="AU17" s="194">
        <f>AT17/'2 Volumes'!W50</f>
        <v>0.9453847287192898</v>
      </c>
    </row>
    <row r="18" spans="1:47" s="63" customFormat="1" ht="12" customHeight="1" x14ac:dyDescent="0.15">
      <c r="A18" s="12"/>
      <c r="B18" s="152" t="s">
        <v>60</v>
      </c>
      <c r="C18" s="64"/>
      <c r="D18" s="64"/>
      <c r="E18" s="64"/>
      <c r="F18" s="44"/>
      <c r="G18" s="84"/>
      <c r="H18" s="61">
        <v>1219843</v>
      </c>
      <c r="I18" s="67"/>
      <c r="J18" s="68">
        <v>1247874</v>
      </c>
      <c r="K18" s="67"/>
      <c r="L18" s="68">
        <v>1455479</v>
      </c>
      <c r="M18" s="67"/>
      <c r="N18" s="68">
        <v>1310713</v>
      </c>
      <c r="O18" s="67"/>
      <c r="P18" s="68">
        <v>1288345</v>
      </c>
      <c r="Q18" s="67"/>
      <c r="R18" s="68">
        <v>1312777</v>
      </c>
      <c r="S18" s="67"/>
      <c r="T18" s="68">
        <v>1410802</v>
      </c>
      <c r="U18" s="67"/>
      <c r="V18" s="68">
        <v>1429698</v>
      </c>
      <c r="W18" s="67"/>
      <c r="X18" s="68">
        <v>2414668</v>
      </c>
      <c r="Y18" s="67"/>
      <c r="Z18" s="68">
        <v>1569960</v>
      </c>
      <c r="AA18" s="196"/>
      <c r="AB18" s="68">
        <v>1358490</v>
      </c>
      <c r="AC18" s="129"/>
      <c r="AD18" s="68">
        <v>1553049</v>
      </c>
      <c r="AE18" s="129"/>
      <c r="AF18" s="68">
        <v>2587908</v>
      </c>
      <c r="AG18" s="129"/>
      <c r="AH18" s="68">
        <v>3358043</v>
      </c>
      <c r="AI18" s="129"/>
      <c r="AJ18" s="68">
        <v>2735571</v>
      </c>
      <c r="AK18" s="129"/>
      <c r="AL18" s="68">
        <v>2421839</v>
      </c>
      <c r="AM18" s="129"/>
      <c r="AN18" s="68">
        <v>2119920</v>
      </c>
      <c r="AO18" s="129"/>
      <c r="AP18" s="61">
        <v>2092271</v>
      </c>
      <c r="AR18" s="61">
        <v>1899725</v>
      </c>
      <c r="AT18" s="61">
        <v>1993900</v>
      </c>
    </row>
    <row r="19" spans="1:47" ht="12" customHeight="1" x14ac:dyDescent="0.15">
      <c r="B19" s="23" t="s">
        <v>66</v>
      </c>
      <c r="C19" s="13"/>
      <c r="D19" s="13"/>
      <c r="E19" s="13"/>
      <c r="F19" s="44"/>
      <c r="G19" s="61"/>
      <c r="H19" s="71">
        <v>0.87148263275924764</v>
      </c>
      <c r="I19" s="69"/>
      <c r="J19" s="70">
        <v>0.90144310474482903</v>
      </c>
      <c r="K19" s="69"/>
      <c r="L19" s="70">
        <v>0.85723263291125817</v>
      </c>
      <c r="M19" s="69"/>
      <c r="N19" s="70">
        <v>0.8698294867081392</v>
      </c>
      <c r="O19" s="69"/>
      <c r="P19" s="70">
        <v>0.91333638642499038</v>
      </c>
      <c r="Q19" s="69"/>
      <c r="R19" s="70">
        <v>0.90088388084078475</v>
      </c>
      <c r="S19" s="69"/>
      <c r="T19" s="70">
        <v>0.89658639259853345</v>
      </c>
      <c r="U19" s="69"/>
      <c r="V19" s="70">
        <v>0.89365452519106681</v>
      </c>
      <c r="W19" s="68"/>
      <c r="X19" s="70">
        <v>0.84094396488375966</v>
      </c>
      <c r="Y19" s="68"/>
      <c r="Z19" s="70">
        <v>0.91120250453581464</v>
      </c>
      <c r="AA19" s="197"/>
      <c r="AB19" s="70">
        <v>0.865623747512548</v>
      </c>
      <c r="AD19" s="70">
        <v>0.66121321345869166</v>
      </c>
      <c r="AF19" s="70">
        <v>0.86029942675692817</v>
      </c>
      <c r="AH19" s="70">
        <v>0.88468689199851935</v>
      </c>
      <c r="AJ19" s="70">
        <v>0.91944470959614633</v>
      </c>
      <c r="AL19" s="70">
        <v>0.92639628452671141</v>
      </c>
      <c r="AN19" s="70">
        <f>AN18/'2 Volumes'!T51</f>
        <v>0.91290356058743249</v>
      </c>
      <c r="AP19" s="70">
        <f>AP18/'2 Volumes'!U51</f>
        <v>0.90741765557464804</v>
      </c>
      <c r="AR19" s="70">
        <f>AR18/'2 Volumes'!V51</f>
        <v>0.92334720012753757</v>
      </c>
      <c r="AT19" s="70">
        <f>AT18/'2 Volumes'!W51</f>
        <v>0.90737238355107119</v>
      </c>
    </row>
    <row r="20" spans="1:47" ht="12" customHeight="1" x14ac:dyDescent="0.15">
      <c r="B20" s="14"/>
      <c r="C20" s="13"/>
      <c r="D20" s="13"/>
      <c r="E20" s="13"/>
      <c r="F20" s="44"/>
      <c r="G20" s="61"/>
      <c r="H20" s="97"/>
      <c r="I20" s="97"/>
      <c r="J20" s="97"/>
      <c r="K20" s="97"/>
      <c r="L20" s="97"/>
      <c r="M20" s="97"/>
      <c r="N20" s="97"/>
      <c r="O20" s="97"/>
      <c r="P20" s="97"/>
      <c r="Q20" s="97"/>
      <c r="R20" s="97"/>
      <c r="S20" s="97"/>
      <c r="T20" s="97"/>
      <c r="U20" s="97"/>
      <c r="V20" s="97"/>
      <c r="W20" s="97"/>
      <c r="X20" s="97"/>
      <c r="Y20" s="97"/>
      <c r="Z20" s="97"/>
      <c r="AA20" s="197"/>
      <c r="AB20" s="97"/>
      <c r="AC20" s="97"/>
      <c r="AD20" s="97"/>
      <c r="AE20" s="97"/>
      <c r="AF20" s="146"/>
      <c r="AG20" s="97"/>
      <c r="AH20" s="146"/>
      <c r="AI20" s="97"/>
      <c r="AJ20" s="146"/>
      <c r="AK20" s="97"/>
      <c r="AL20" s="146"/>
      <c r="AM20" s="97"/>
      <c r="AN20" s="146"/>
      <c r="AO20" s="97"/>
    </row>
    <row r="21" spans="1:47" ht="12" customHeight="1" x14ac:dyDescent="0.15">
      <c r="B21" s="153"/>
      <c r="C21" s="13"/>
      <c r="D21" s="13"/>
      <c r="E21" s="13"/>
      <c r="F21" s="44"/>
      <c r="G21" s="61"/>
      <c r="H21" s="71"/>
      <c r="I21" s="69"/>
      <c r="J21" s="70"/>
      <c r="K21" s="69"/>
      <c r="L21" s="70"/>
      <c r="M21" s="69"/>
      <c r="N21" s="70"/>
      <c r="O21" s="69"/>
      <c r="P21" s="70"/>
      <c r="Q21" s="69"/>
      <c r="R21" s="70"/>
      <c r="S21" s="69"/>
      <c r="T21" s="70"/>
      <c r="U21" s="69"/>
      <c r="V21" s="70"/>
      <c r="W21" s="68"/>
      <c r="AA21" s="197"/>
    </row>
    <row r="22" spans="1:47" ht="12" customHeight="1" x14ac:dyDescent="0.2">
      <c r="B22" s="153"/>
      <c r="C22" s="13"/>
      <c r="D22" s="13"/>
      <c r="E22" s="13"/>
      <c r="F22" s="44"/>
      <c r="G22" s="61"/>
      <c r="J22" s="148"/>
      <c r="K22" s="69"/>
      <c r="L22" s="70"/>
      <c r="M22" s="69"/>
      <c r="N22" s="70"/>
      <c r="O22" s="69"/>
      <c r="P22" s="70"/>
      <c r="Q22" s="69"/>
      <c r="R22" s="70"/>
      <c r="S22" s="69"/>
      <c r="T22" s="70"/>
      <c r="U22" s="69"/>
      <c r="V22" s="70"/>
      <c r="W22" s="68"/>
      <c r="AA22" s="197"/>
    </row>
    <row r="23" spans="1:47" ht="24.75" customHeight="1" x14ac:dyDescent="0.2">
      <c r="A23" s="12">
        <v>3.2</v>
      </c>
      <c r="B23" s="224" t="s">
        <v>206</v>
      </c>
      <c r="C23" s="225"/>
      <c r="D23" s="225"/>
      <c r="E23" s="225"/>
      <c r="F23" s="226"/>
      <c r="G23" s="61"/>
      <c r="J23" s="70"/>
      <c r="K23" s="69"/>
      <c r="L23" s="70"/>
      <c r="M23" s="69"/>
      <c r="N23" s="70"/>
      <c r="O23" s="69"/>
      <c r="P23" s="70"/>
      <c r="Q23" s="69"/>
      <c r="R23" s="70"/>
      <c r="S23" s="69"/>
      <c r="T23" s="70"/>
      <c r="V23" s="222"/>
      <c r="W23" s="223"/>
      <c r="AA23" s="197"/>
    </row>
    <row r="24" spans="1:47" ht="12" customHeight="1" x14ac:dyDescent="0.15">
      <c r="B24" s="153" t="s">
        <v>177</v>
      </c>
      <c r="C24" s="13"/>
      <c r="D24" s="13"/>
      <c r="E24" s="13"/>
      <c r="F24" s="44"/>
      <c r="G24" s="61"/>
      <c r="H24" s="61"/>
      <c r="K24" s="69"/>
      <c r="L24" s="104"/>
      <c r="M24" s="69"/>
      <c r="N24" s="70"/>
      <c r="O24" s="69"/>
      <c r="P24" s="70"/>
      <c r="Q24" s="69"/>
      <c r="R24" s="70"/>
      <c r="S24" s="69"/>
      <c r="T24" s="70"/>
      <c r="U24" s="69"/>
      <c r="V24" s="86">
        <v>866488</v>
      </c>
      <c r="W24" s="62">
        <v>0.90558765248363338</v>
      </c>
      <c r="X24" s="86">
        <v>1853734</v>
      </c>
      <c r="Y24" s="194">
        <v>0.83621135353117571</v>
      </c>
      <c r="Z24" s="86">
        <v>930975</v>
      </c>
      <c r="AA24" s="194">
        <v>0.95114303695560665</v>
      </c>
      <c r="AB24" s="86">
        <v>789391</v>
      </c>
      <c r="AC24" s="194">
        <v>0.94906137462577922</v>
      </c>
      <c r="AD24" s="86">
        <v>764312</v>
      </c>
      <c r="AE24" s="194">
        <v>0.95624942917447053</v>
      </c>
      <c r="AF24" s="86">
        <v>720954</v>
      </c>
      <c r="AG24" s="194">
        <v>0.8965004408178695</v>
      </c>
      <c r="AH24" s="86">
        <v>766480</v>
      </c>
      <c r="AI24" s="194">
        <v>0.87302780549366943</v>
      </c>
      <c r="AJ24" s="86">
        <v>569973</v>
      </c>
      <c r="AK24" s="194">
        <v>0.95221969584328059</v>
      </c>
      <c r="AL24" s="86">
        <v>519712</v>
      </c>
      <c r="AM24" s="194">
        <v>0.94129516624937226</v>
      </c>
      <c r="AN24" s="86">
        <v>518114</v>
      </c>
      <c r="AO24" s="194">
        <f>AN24/'2 Volumes'!T55</f>
        <v>0.92104243329244662</v>
      </c>
      <c r="AP24" s="86">
        <v>531984</v>
      </c>
      <c r="AQ24" s="194">
        <f>AP24/'2 Volumes'!U55</f>
        <v>0.89123879216758473</v>
      </c>
      <c r="AR24" s="86">
        <v>606286</v>
      </c>
      <c r="AS24" s="194">
        <f>AR24/'2 Volumes'!V55</f>
        <v>0.90063118427639599</v>
      </c>
      <c r="AT24" s="86">
        <v>668814</v>
      </c>
      <c r="AU24" s="194">
        <f>AT24/'2 Volumes'!W55</f>
        <v>0.87055910904930378</v>
      </c>
    </row>
    <row r="25" spans="1:47" ht="12" customHeight="1" x14ac:dyDescent="0.15">
      <c r="B25" s="153" t="s">
        <v>76</v>
      </c>
      <c r="C25" s="13"/>
      <c r="D25" s="13"/>
      <c r="E25" s="13"/>
      <c r="F25" s="44"/>
      <c r="G25" s="61"/>
      <c r="H25" s="61"/>
      <c r="K25" s="69"/>
      <c r="L25" s="70"/>
      <c r="M25" s="69"/>
      <c r="N25" s="70"/>
      <c r="O25" s="69"/>
      <c r="P25" s="70"/>
      <c r="Q25" s="69"/>
      <c r="R25" s="70"/>
      <c r="S25" s="69"/>
      <c r="T25" s="70"/>
      <c r="U25" s="69"/>
      <c r="V25" s="86">
        <v>84263</v>
      </c>
      <c r="W25" s="87">
        <v>0.90842739631510294</v>
      </c>
      <c r="X25" s="86">
        <v>67479</v>
      </c>
      <c r="Y25" s="195">
        <v>0.92419573523973864</v>
      </c>
      <c r="Z25" s="86">
        <v>68091</v>
      </c>
      <c r="AA25" s="195">
        <v>0.92803696283272685</v>
      </c>
      <c r="AB25" s="86">
        <v>73974</v>
      </c>
      <c r="AC25" s="195">
        <v>0.9318385085343579</v>
      </c>
      <c r="AD25" s="86">
        <v>73249</v>
      </c>
      <c r="AE25" s="194">
        <v>0.91049098819142327</v>
      </c>
      <c r="AF25" s="86">
        <v>74537</v>
      </c>
      <c r="AG25" s="194">
        <v>0.92711170814831401</v>
      </c>
      <c r="AH25" s="86">
        <v>75402</v>
      </c>
      <c r="AI25" s="194">
        <v>0.92994746059544664</v>
      </c>
      <c r="AJ25" s="86">
        <v>72949</v>
      </c>
      <c r="AK25" s="194">
        <v>0.9335201678951679</v>
      </c>
      <c r="AL25" s="86">
        <v>65436</v>
      </c>
      <c r="AM25" s="194">
        <v>0.93284103382895922</v>
      </c>
      <c r="AN25" s="86">
        <v>67715</v>
      </c>
      <c r="AO25" s="194">
        <f>AN25/'2 Volumes'!T56</f>
        <v>0.93025332454115839</v>
      </c>
      <c r="AP25" s="86">
        <v>58155</v>
      </c>
      <c r="AQ25" s="194">
        <f>AP25/'2 Volumes'!U56</f>
        <v>0.88907064561006555</v>
      </c>
      <c r="AR25" s="86">
        <v>62679</v>
      </c>
      <c r="AS25" s="194">
        <f>AR25/'2 Volumes'!V56</f>
        <v>0.94646955786421838</v>
      </c>
      <c r="AT25" s="86">
        <v>62320</v>
      </c>
      <c r="AU25" s="194">
        <f>AT25/'2 Volumes'!W56</f>
        <v>0.90392202367138552</v>
      </c>
    </row>
    <row r="26" spans="1:47" ht="12" customHeight="1" x14ac:dyDescent="0.15">
      <c r="B26" s="153" t="s">
        <v>78</v>
      </c>
      <c r="C26" s="13"/>
      <c r="D26" s="13"/>
      <c r="E26" s="13"/>
      <c r="F26" s="44"/>
      <c r="G26" s="61"/>
      <c r="H26" s="61"/>
      <c r="K26" s="69"/>
      <c r="L26" s="70"/>
      <c r="M26" s="69"/>
      <c r="N26" s="70"/>
      <c r="O26" s="69"/>
      <c r="P26" s="70"/>
      <c r="Q26" s="69"/>
      <c r="R26" s="70"/>
      <c r="S26" s="69"/>
      <c r="T26" s="70"/>
      <c r="U26" s="69"/>
      <c r="V26" s="86">
        <v>313267</v>
      </c>
      <c r="W26" s="87">
        <v>0.85750691853510452</v>
      </c>
      <c r="X26" s="86">
        <v>403198</v>
      </c>
      <c r="Y26" s="195">
        <v>0.82901540394271045</v>
      </c>
      <c r="Z26" s="86">
        <v>473841</v>
      </c>
      <c r="AA26" s="195">
        <v>0.84088610155775845</v>
      </c>
      <c r="AB26" s="86">
        <v>401458</v>
      </c>
      <c r="AC26" s="195">
        <v>0.72711301405838524</v>
      </c>
      <c r="AD26" s="86">
        <v>618135</v>
      </c>
      <c r="AE26" s="194">
        <v>0.45581109650245072</v>
      </c>
      <c r="AF26" s="86">
        <v>1681382</v>
      </c>
      <c r="AG26" s="194">
        <v>0.84064182245338648</v>
      </c>
      <c r="AH26" s="86">
        <v>2394930</v>
      </c>
      <c r="AI26" s="194">
        <v>0.88577241620863323</v>
      </c>
      <c r="AJ26" s="86">
        <v>1980203</v>
      </c>
      <c r="AK26" s="194">
        <v>0.90957559199212146</v>
      </c>
      <c r="AL26" s="86">
        <v>1732059</v>
      </c>
      <c r="AM26" s="194">
        <v>0.92302412274273959</v>
      </c>
      <c r="AN26" s="86">
        <v>1414401</v>
      </c>
      <c r="AO26" s="194">
        <f>AN26/'2 Volumes'!T57</f>
        <v>0.91132734502001578</v>
      </c>
      <c r="AP26" s="86">
        <v>1389543</v>
      </c>
      <c r="AQ26" s="194">
        <f>AP26/'2 Volumes'!U57</f>
        <v>0.91773468216453191</v>
      </c>
      <c r="AR26" s="86">
        <v>1125613</v>
      </c>
      <c r="AS26" s="194">
        <f>AR26/'2 Volumes'!V57</f>
        <v>0.93788968924847205</v>
      </c>
      <c r="AT26" s="86">
        <v>1162054</v>
      </c>
      <c r="AU26" s="194">
        <f>AT26/'2 Volumes'!W57</f>
        <v>0.93283498819561006</v>
      </c>
    </row>
    <row r="27" spans="1:47" ht="12" customHeight="1" x14ac:dyDescent="0.15">
      <c r="B27" s="153" t="s">
        <v>111</v>
      </c>
      <c r="C27" s="13"/>
      <c r="D27" s="13"/>
      <c r="E27" s="13"/>
      <c r="F27" s="44"/>
      <c r="G27" s="61"/>
      <c r="H27" s="61"/>
      <c r="K27" s="69"/>
      <c r="L27" s="70"/>
      <c r="M27" s="69"/>
      <c r="N27" s="70"/>
      <c r="O27" s="69"/>
      <c r="P27" s="70"/>
      <c r="Q27" s="69"/>
      <c r="R27" s="70"/>
      <c r="S27" s="69"/>
      <c r="T27" s="70"/>
      <c r="U27" s="69"/>
      <c r="V27" s="86">
        <v>95402</v>
      </c>
      <c r="W27" s="87">
        <v>0.90530551048101648</v>
      </c>
      <c r="X27" s="86">
        <v>52232</v>
      </c>
      <c r="Y27" s="195">
        <v>0.89339673960727883</v>
      </c>
      <c r="Z27" s="86">
        <v>58977</v>
      </c>
      <c r="AA27" s="195">
        <v>0.90595861687583523</v>
      </c>
      <c r="AB27" s="86">
        <v>56067</v>
      </c>
      <c r="AC27" s="195">
        <v>0.87433330214279026</v>
      </c>
      <c r="AD27" s="86">
        <v>60882</v>
      </c>
      <c r="AE27" s="194">
        <v>0.86144834026657613</v>
      </c>
      <c r="AF27" s="86">
        <v>73162</v>
      </c>
      <c r="AG27" s="194">
        <v>0.90855127536447855</v>
      </c>
      <c r="AH27" s="86">
        <v>82643</v>
      </c>
      <c r="AI27" s="194">
        <v>0.91911339472396458</v>
      </c>
      <c r="AJ27" s="86">
        <v>71982</v>
      </c>
      <c r="AK27" s="194">
        <v>0.93981094631293083</v>
      </c>
      <c r="AL27" s="86">
        <v>66526</v>
      </c>
      <c r="AM27" s="194">
        <v>0.90917537746806043</v>
      </c>
      <c r="AN27" s="86">
        <v>79831</v>
      </c>
      <c r="AO27" s="194">
        <f>AN27/'2 Volumes'!T58</f>
        <v>0.8877903937901046</v>
      </c>
      <c r="AP27" s="86">
        <v>75240</v>
      </c>
      <c r="AQ27" s="194">
        <f>AP27/'2 Volumes'!U58</f>
        <v>0.88464568317832826</v>
      </c>
      <c r="AR27" s="86">
        <v>67976</v>
      </c>
      <c r="AS27" s="194">
        <f>AR27/'2 Volumes'!V58</f>
        <v>0.91213568783210774</v>
      </c>
      <c r="AT27" s="86">
        <v>66974</v>
      </c>
      <c r="AU27" s="194">
        <f>AT27/'2 Volumes'!W58</f>
        <v>0.89611710241108944</v>
      </c>
    </row>
    <row r="28" spans="1:47" ht="12" customHeight="1" x14ac:dyDescent="0.15">
      <c r="B28" s="14" t="s">
        <v>13</v>
      </c>
      <c r="C28" s="13"/>
      <c r="D28" s="13"/>
      <c r="E28" s="13"/>
      <c r="F28" s="44"/>
      <c r="G28" s="61"/>
      <c r="H28" s="61"/>
      <c r="K28" s="69"/>
      <c r="L28" s="70"/>
      <c r="M28" s="69"/>
      <c r="N28" s="70"/>
      <c r="O28" s="69"/>
      <c r="P28" s="70"/>
      <c r="Q28" s="69"/>
      <c r="R28" s="70"/>
      <c r="S28" s="69"/>
      <c r="T28" s="70"/>
      <c r="U28" s="69"/>
      <c r="V28" s="86">
        <v>39081</v>
      </c>
      <c r="W28" s="87">
        <v>0.86548554977300407</v>
      </c>
      <c r="X28" s="86">
        <v>38025</v>
      </c>
      <c r="Y28" s="195">
        <v>0.89178587367580386</v>
      </c>
      <c r="Z28" s="86">
        <v>38076</v>
      </c>
      <c r="AA28" s="195">
        <v>0.90257431375337793</v>
      </c>
      <c r="AB28" s="86">
        <v>37600</v>
      </c>
      <c r="AC28" s="195">
        <v>0.89977984110270892</v>
      </c>
      <c r="AD28" s="86">
        <v>36471</v>
      </c>
      <c r="AE28" s="194">
        <v>0.86299425001774688</v>
      </c>
      <c r="AF28" s="86">
        <v>37873</v>
      </c>
      <c r="AG28" s="194">
        <v>0.88238857435754059</v>
      </c>
      <c r="AH28" s="86">
        <v>38588</v>
      </c>
      <c r="AI28" s="194">
        <v>0.89714498279549892</v>
      </c>
      <c r="AJ28" s="86">
        <v>40464</v>
      </c>
      <c r="AK28" s="194">
        <v>0.90178511733636424</v>
      </c>
      <c r="AL28" s="86">
        <v>38106</v>
      </c>
      <c r="AM28" s="194">
        <v>0.90012525701321111</v>
      </c>
      <c r="AN28" s="86">
        <v>39859</v>
      </c>
      <c r="AO28" s="194">
        <f>AN28/'2 Volumes'!T59</f>
        <v>0.88758990803215532</v>
      </c>
      <c r="AP28" s="86">
        <v>37349</v>
      </c>
      <c r="AQ28" s="194">
        <f>AP28/'2 Volumes'!U59</f>
        <v>0.8435686053077357</v>
      </c>
      <c r="AR28" s="86">
        <v>37171</v>
      </c>
      <c r="AS28" s="194">
        <f>AR28/'2 Volumes'!V59</f>
        <v>0.85744273488500844</v>
      </c>
      <c r="AT28" s="86">
        <v>33738</v>
      </c>
      <c r="AU28" s="194">
        <f>AT28/'2 Volumes'!W59</f>
        <v>0.84809331087705186</v>
      </c>
    </row>
    <row r="29" spans="1:47" ht="12" customHeight="1" x14ac:dyDescent="0.15">
      <c r="B29" s="152" t="s">
        <v>60</v>
      </c>
      <c r="C29" s="13"/>
      <c r="D29" s="13"/>
      <c r="E29" s="13"/>
      <c r="F29" s="44"/>
      <c r="G29" s="61"/>
      <c r="H29" s="61"/>
      <c r="K29" s="69"/>
      <c r="L29" s="70"/>
      <c r="M29" s="69"/>
      <c r="N29" s="70"/>
      <c r="O29" s="69"/>
      <c r="P29" s="70"/>
      <c r="Q29" s="69"/>
      <c r="R29" s="70"/>
      <c r="S29" s="69"/>
      <c r="T29" s="70"/>
      <c r="U29" s="69"/>
      <c r="V29" s="56">
        <v>1398501</v>
      </c>
      <c r="W29" s="5"/>
      <c r="X29" s="56">
        <v>2414668</v>
      </c>
      <c r="Y29" s="5"/>
      <c r="Z29" s="56">
        <v>1569960</v>
      </c>
      <c r="AA29" s="5"/>
      <c r="AB29" s="56">
        <v>1358490</v>
      </c>
      <c r="AC29" s="5"/>
      <c r="AD29" s="56">
        <v>1553049</v>
      </c>
      <c r="AE29" s="5"/>
      <c r="AF29" s="56">
        <v>2587908</v>
      </c>
      <c r="AG29" s="5"/>
      <c r="AH29" s="56">
        <v>3358043</v>
      </c>
      <c r="AI29" s="5"/>
      <c r="AJ29" s="56">
        <v>2735571</v>
      </c>
      <c r="AK29" s="5"/>
      <c r="AL29" s="56">
        <v>2421839</v>
      </c>
      <c r="AM29" s="5"/>
      <c r="AN29" s="56">
        <v>2119920</v>
      </c>
      <c r="AO29" s="5"/>
      <c r="AP29" s="56">
        <v>2092271</v>
      </c>
      <c r="AR29" s="56">
        <v>1899725</v>
      </c>
      <c r="AT29" s="56">
        <v>1993900</v>
      </c>
    </row>
    <row r="30" spans="1:47" ht="12" customHeight="1" x14ac:dyDescent="0.15">
      <c r="B30" s="23" t="s">
        <v>66</v>
      </c>
      <c r="C30" s="13"/>
      <c r="D30" s="13"/>
      <c r="E30" s="13"/>
      <c r="F30" s="44"/>
      <c r="V30" s="59">
        <v>0.89335969439901886</v>
      </c>
      <c r="W30" s="5"/>
      <c r="X30" s="59">
        <v>0.84094396488375966</v>
      </c>
      <c r="Y30" s="5"/>
      <c r="Z30" s="59">
        <v>0.91120250453581464</v>
      </c>
      <c r="AA30" s="5"/>
      <c r="AB30" s="59">
        <v>0.865623747512548</v>
      </c>
      <c r="AC30" s="5"/>
      <c r="AD30" s="59">
        <v>0.66121321345869166</v>
      </c>
      <c r="AE30" s="5"/>
      <c r="AF30" s="59">
        <v>0.86029942675692817</v>
      </c>
      <c r="AG30" s="5"/>
      <c r="AH30" s="59">
        <v>0.88468689199851935</v>
      </c>
      <c r="AI30" s="5"/>
      <c r="AJ30" s="59">
        <v>0.91944470959614633</v>
      </c>
      <c r="AK30" s="5"/>
      <c r="AL30" s="59">
        <v>0.92639628452671141</v>
      </c>
      <c r="AM30" s="5"/>
      <c r="AN30" s="59">
        <f>AN29/'2 Volumes'!T60</f>
        <v>0.91290356058743249</v>
      </c>
      <c r="AO30" s="5"/>
      <c r="AP30" s="70">
        <f>AP29/'2 Volumes'!U60</f>
        <v>0.90741765557464804</v>
      </c>
      <c r="AR30" s="70">
        <f>AR29/'2 Volumes'!V60</f>
        <v>0.92334720012753757</v>
      </c>
      <c r="AT30" s="70">
        <f>AT29/'2 Volumes'!W60</f>
        <v>0.90737238355107119</v>
      </c>
    </row>
    <row r="31" spans="1:47" x14ac:dyDescent="0.15">
      <c r="B31" s="63"/>
    </row>
    <row r="32" spans="1:47" x14ac:dyDescent="0.15">
      <c r="B32" s="63" t="s">
        <v>109</v>
      </c>
      <c r="AP32" s="97"/>
      <c r="AR32" s="97"/>
    </row>
    <row r="33" spans="1:44" ht="24" customHeight="1" x14ac:dyDescent="0.15">
      <c r="B33" s="220" t="s">
        <v>198</v>
      </c>
      <c r="C33" s="220"/>
      <c r="D33" s="220"/>
      <c r="E33" s="220"/>
      <c r="F33" s="220"/>
      <c r="AP33" s="97"/>
      <c r="AR33" s="97"/>
    </row>
    <row r="34" spans="1:44" ht="33" customHeight="1" x14ac:dyDescent="0.15">
      <c r="A34" s="4"/>
      <c r="B34" s="217" t="s">
        <v>173</v>
      </c>
      <c r="C34" s="217"/>
      <c r="D34" s="217"/>
      <c r="E34" s="217"/>
      <c r="F34" s="217"/>
      <c r="AE34" s="22"/>
      <c r="AH34" s="22"/>
      <c r="AJ34" s="22"/>
    </row>
    <row r="35" spans="1:44" s="173" customFormat="1" ht="25.5" customHeight="1" x14ac:dyDescent="0.15">
      <c r="B35" s="227"/>
      <c r="C35" s="227"/>
      <c r="D35" s="227"/>
      <c r="E35" s="227"/>
      <c r="F35" s="227"/>
      <c r="G35" s="174"/>
      <c r="H35" s="175"/>
      <c r="I35" s="176"/>
      <c r="J35" s="177"/>
      <c r="K35" s="178"/>
      <c r="L35" s="175"/>
      <c r="M35" s="178"/>
      <c r="N35" s="175"/>
      <c r="O35" s="178"/>
      <c r="P35" s="175"/>
      <c r="Q35" s="178"/>
      <c r="R35" s="175"/>
      <c r="S35" s="178"/>
      <c r="T35" s="175"/>
      <c r="U35" s="178"/>
      <c r="V35" s="175"/>
      <c r="W35" s="178"/>
      <c r="AE35" s="178"/>
    </row>
    <row r="36" spans="1:44" x14ac:dyDescent="0.15">
      <c r="A36" s="4"/>
      <c r="H36" s="97"/>
      <c r="I36" s="98"/>
      <c r="J36" s="22"/>
      <c r="K36" s="22"/>
      <c r="L36" s="97"/>
      <c r="M36" s="22"/>
      <c r="N36" s="97"/>
      <c r="O36" s="22"/>
      <c r="P36" s="97"/>
      <c r="Q36" s="22"/>
      <c r="R36" s="97"/>
      <c r="S36" s="22"/>
      <c r="T36" s="97"/>
      <c r="U36" s="22"/>
      <c r="V36" s="97"/>
      <c r="W36" s="22"/>
      <c r="AE36" s="22"/>
    </row>
    <row r="37" spans="1:44" x14ac:dyDescent="0.15">
      <c r="A37" s="4"/>
      <c r="H37" s="97"/>
      <c r="I37" s="98"/>
      <c r="J37" s="22"/>
      <c r="K37" s="22"/>
      <c r="L37" s="97"/>
      <c r="M37" s="22"/>
      <c r="N37" s="97"/>
      <c r="O37" s="22"/>
      <c r="P37" s="97"/>
      <c r="Q37" s="22"/>
      <c r="R37" s="97"/>
      <c r="S37" s="22"/>
      <c r="T37" s="97"/>
      <c r="U37" s="22"/>
      <c r="V37" s="97"/>
      <c r="W37" s="22"/>
      <c r="AE37" s="22"/>
    </row>
    <row r="38" spans="1:44" x14ac:dyDescent="0.15">
      <c r="A38" s="4"/>
      <c r="H38" s="97"/>
      <c r="I38" s="98"/>
      <c r="J38" s="22"/>
      <c r="K38" s="22"/>
      <c r="L38" s="97"/>
      <c r="M38" s="22"/>
      <c r="N38" s="97"/>
      <c r="O38" s="22"/>
      <c r="P38" s="97"/>
      <c r="Q38" s="22"/>
      <c r="R38" s="97"/>
      <c r="S38" s="22"/>
      <c r="T38" s="97"/>
      <c r="U38" s="22"/>
      <c r="V38" s="97"/>
      <c r="W38" s="22"/>
    </row>
    <row r="39" spans="1:44" x14ac:dyDescent="0.15">
      <c r="A39" s="4"/>
      <c r="H39" s="97"/>
      <c r="I39" s="98"/>
      <c r="J39" s="22"/>
      <c r="K39" s="22"/>
      <c r="L39" s="97"/>
      <c r="M39" s="22"/>
      <c r="N39" s="97"/>
      <c r="O39" s="22"/>
      <c r="P39" s="97"/>
      <c r="Q39" s="22"/>
      <c r="R39" s="97"/>
      <c r="S39" s="22"/>
      <c r="T39" s="97"/>
      <c r="U39" s="22"/>
      <c r="V39" s="97"/>
      <c r="W39" s="22"/>
    </row>
    <row r="40" spans="1:44" x14ac:dyDescent="0.15">
      <c r="A40" s="4"/>
      <c r="H40" s="97"/>
      <c r="I40" s="98"/>
      <c r="J40" s="22"/>
      <c r="K40" s="22"/>
      <c r="L40" s="97"/>
      <c r="M40" s="22"/>
      <c r="N40" s="97"/>
      <c r="O40" s="22"/>
      <c r="P40" s="97"/>
      <c r="Q40" s="22"/>
      <c r="R40" s="97"/>
      <c r="S40" s="22"/>
      <c r="T40" s="97"/>
      <c r="U40" s="22"/>
      <c r="V40" s="97"/>
      <c r="W40" s="22"/>
    </row>
    <row r="41" spans="1:44" x14ac:dyDescent="0.15">
      <c r="A41" s="4"/>
      <c r="H41" s="97"/>
      <c r="I41" s="103"/>
      <c r="J41" s="22"/>
      <c r="K41" s="22"/>
      <c r="L41" s="97"/>
      <c r="M41" s="22"/>
      <c r="N41" s="97"/>
      <c r="O41" s="22"/>
      <c r="P41" s="97"/>
      <c r="Q41" s="22"/>
      <c r="R41" s="97"/>
      <c r="S41" s="22"/>
      <c r="T41" s="97"/>
      <c r="U41" s="22"/>
      <c r="V41" s="97"/>
      <c r="W41" s="22"/>
    </row>
    <row r="42" spans="1:44" x14ac:dyDescent="0.15">
      <c r="A42" s="4"/>
      <c r="H42" s="97"/>
      <c r="I42" s="22"/>
      <c r="J42" s="22"/>
      <c r="K42" s="22"/>
      <c r="L42" s="97"/>
      <c r="M42" s="22"/>
      <c r="N42" s="97"/>
      <c r="O42" s="22"/>
      <c r="P42" s="97"/>
      <c r="Q42" s="22"/>
      <c r="R42" s="97"/>
      <c r="S42" s="22"/>
      <c r="T42" s="97"/>
      <c r="U42" s="22"/>
      <c r="V42" s="97"/>
      <c r="W42" s="22"/>
    </row>
    <row r="43" spans="1:44" x14ac:dyDescent="0.15">
      <c r="A43" s="4"/>
      <c r="H43" s="97"/>
      <c r="I43" s="22"/>
      <c r="J43" s="99"/>
      <c r="K43" s="22"/>
      <c r="L43" s="97"/>
      <c r="M43" s="22"/>
      <c r="N43" s="97"/>
      <c r="O43" s="22"/>
      <c r="P43" s="97"/>
      <c r="Q43" s="22"/>
      <c r="R43" s="97"/>
      <c r="S43" s="22"/>
      <c r="T43" s="97"/>
      <c r="U43" s="22"/>
      <c r="V43" s="97"/>
      <c r="W43" s="22"/>
    </row>
    <row r="44" spans="1:44" x14ac:dyDescent="0.15">
      <c r="A44" s="4"/>
      <c r="H44" s="97"/>
      <c r="I44" s="22"/>
      <c r="J44" s="99"/>
      <c r="K44" s="22"/>
      <c r="L44" s="97"/>
      <c r="M44" s="22"/>
      <c r="N44" s="97"/>
      <c r="O44" s="22"/>
      <c r="P44" s="97"/>
      <c r="Q44" s="22"/>
      <c r="R44" s="97"/>
      <c r="S44" s="22"/>
      <c r="T44" s="97"/>
      <c r="U44" s="22"/>
      <c r="V44" s="97"/>
      <c r="W44" s="22"/>
    </row>
    <row r="45" spans="1:44" x14ac:dyDescent="0.15">
      <c r="A45" s="4"/>
      <c r="H45" s="101"/>
      <c r="I45" s="22"/>
      <c r="J45" s="102"/>
      <c r="K45" s="100"/>
      <c r="L45" s="101"/>
      <c r="M45" s="100"/>
      <c r="N45" s="101"/>
      <c r="O45" s="100"/>
      <c r="P45" s="101"/>
      <c r="Q45" s="100"/>
      <c r="R45" s="101"/>
      <c r="S45" s="100"/>
      <c r="T45" s="101"/>
      <c r="U45" s="100"/>
      <c r="V45" s="101"/>
      <c r="W45" s="100"/>
    </row>
    <row r="46" spans="1:44" x14ac:dyDescent="0.15">
      <c r="A46" s="4"/>
      <c r="H46" s="97"/>
      <c r="I46" s="22"/>
    </row>
    <row r="47" spans="1:44" x14ac:dyDescent="0.15">
      <c r="A47" s="4"/>
      <c r="H47" s="97"/>
      <c r="I47" s="22"/>
      <c r="J47" s="22"/>
      <c r="K47" s="22"/>
      <c r="L47" s="22"/>
      <c r="M47" s="22"/>
      <c r="N47" s="22"/>
      <c r="O47" s="22"/>
      <c r="P47" s="22"/>
      <c r="Q47" s="22"/>
      <c r="R47" s="22"/>
      <c r="S47" s="22"/>
      <c r="T47" s="22"/>
      <c r="U47" s="22"/>
      <c r="V47" s="22"/>
      <c r="W47" s="22"/>
    </row>
    <row r="48" spans="1:44" x14ac:dyDescent="0.15">
      <c r="A48" s="4"/>
      <c r="H48" s="97"/>
      <c r="I48" s="22"/>
      <c r="J48" s="22"/>
      <c r="K48" s="22"/>
      <c r="L48" s="22"/>
      <c r="M48" s="22"/>
      <c r="N48" s="22"/>
      <c r="O48" s="22"/>
      <c r="P48" s="22"/>
      <c r="Q48" s="22"/>
      <c r="R48" s="22"/>
      <c r="S48" s="22"/>
      <c r="T48" s="22"/>
      <c r="U48" s="22"/>
      <c r="V48" s="22"/>
      <c r="W48" s="22"/>
    </row>
    <row r="49" spans="1:23" x14ac:dyDescent="0.15">
      <c r="A49" s="4"/>
      <c r="G49" s="4"/>
      <c r="H49" s="97"/>
      <c r="I49" s="22"/>
      <c r="J49" s="22"/>
      <c r="K49" s="22"/>
      <c r="L49" s="22"/>
      <c r="M49" s="22"/>
      <c r="N49" s="22"/>
      <c r="O49" s="22"/>
      <c r="P49" s="22"/>
      <c r="Q49" s="22"/>
      <c r="R49" s="22"/>
      <c r="S49" s="22"/>
      <c r="T49" s="22"/>
      <c r="U49" s="22"/>
      <c r="V49" s="22"/>
      <c r="W49" s="22"/>
    </row>
    <row r="50" spans="1:23" x14ac:dyDescent="0.15">
      <c r="A50" s="4"/>
      <c r="G50" s="4"/>
      <c r="H50" s="97"/>
      <c r="I50" s="22"/>
      <c r="J50" s="22"/>
      <c r="K50" s="22"/>
      <c r="L50" s="22"/>
      <c r="M50" s="22"/>
      <c r="N50" s="22"/>
      <c r="O50" s="22"/>
      <c r="P50" s="22"/>
      <c r="Q50" s="22"/>
      <c r="R50" s="22"/>
      <c r="S50" s="22"/>
      <c r="T50" s="22"/>
      <c r="U50" s="22"/>
      <c r="V50" s="22"/>
      <c r="W50" s="22"/>
    </row>
    <row r="51" spans="1:23" x14ac:dyDescent="0.15">
      <c r="A51" s="4"/>
      <c r="G51" s="4"/>
      <c r="H51" s="97"/>
      <c r="I51" s="22"/>
      <c r="J51" s="22"/>
      <c r="K51" s="22"/>
      <c r="L51" s="22"/>
      <c r="M51" s="22"/>
      <c r="N51" s="22"/>
      <c r="O51" s="22"/>
      <c r="P51" s="22"/>
      <c r="Q51" s="22"/>
      <c r="R51" s="22"/>
      <c r="S51" s="22"/>
      <c r="T51" s="22"/>
      <c r="U51" s="22"/>
      <c r="V51" s="22"/>
      <c r="W51" s="22"/>
    </row>
    <row r="52" spans="1:23" x14ac:dyDescent="0.15">
      <c r="A52" s="4"/>
      <c r="G52" s="4"/>
      <c r="H52" s="97"/>
      <c r="I52" s="22"/>
      <c r="J52" s="22"/>
      <c r="K52" s="22"/>
      <c r="L52" s="22"/>
      <c r="M52" s="22"/>
      <c r="N52" s="22"/>
      <c r="O52" s="22"/>
      <c r="P52" s="22"/>
      <c r="Q52" s="22"/>
      <c r="R52" s="22"/>
      <c r="S52" s="22"/>
      <c r="T52" s="22"/>
      <c r="U52" s="22"/>
      <c r="V52" s="22"/>
      <c r="W52" s="22"/>
    </row>
    <row r="53" spans="1:23" x14ac:dyDescent="0.15">
      <c r="A53" s="4"/>
      <c r="G53" s="4"/>
      <c r="H53" s="97"/>
      <c r="I53" s="22"/>
      <c r="J53" s="22"/>
      <c r="K53" s="22"/>
      <c r="L53" s="22"/>
      <c r="M53" s="22"/>
      <c r="N53" s="22"/>
      <c r="O53" s="22"/>
      <c r="P53" s="22"/>
      <c r="Q53" s="22"/>
      <c r="R53" s="22"/>
      <c r="S53" s="22"/>
      <c r="T53" s="22"/>
      <c r="U53" s="22"/>
      <c r="V53" s="22"/>
      <c r="W53" s="22"/>
    </row>
    <row r="54" spans="1:23" x14ac:dyDescent="0.15">
      <c r="A54" s="4"/>
      <c r="G54" s="4"/>
      <c r="H54" s="97"/>
      <c r="I54" s="22"/>
      <c r="J54" s="22"/>
      <c r="K54" s="22"/>
      <c r="L54" s="22"/>
      <c r="M54" s="22"/>
      <c r="N54" s="22"/>
      <c r="O54" s="22"/>
      <c r="P54" s="22"/>
      <c r="Q54" s="22"/>
      <c r="R54" s="22"/>
      <c r="S54" s="22"/>
      <c r="T54" s="22"/>
      <c r="U54" s="22"/>
      <c r="V54" s="22"/>
      <c r="W54" s="22"/>
    </row>
    <row r="55" spans="1:23" x14ac:dyDescent="0.15">
      <c r="A55" s="4"/>
      <c r="G55" s="4"/>
      <c r="H55" s="97"/>
      <c r="I55" s="22"/>
      <c r="J55" s="22"/>
      <c r="K55" s="22"/>
      <c r="L55" s="22"/>
      <c r="M55" s="22"/>
      <c r="N55" s="22"/>
      <c r="O55" s="22"/>
      <c r="P55" s="22"/>
      <c r="Q55" s="22"/>
      <c r="R55" s="22"/>
      <c r="S55" s="22"/>
      <c r="T55" s="22"/>
      <c r="U55" s="22"/>
      <c r="V55" s="22"/>
      <c r="W55" s="22"/>
    </row>
    <row r="56" spans="1:23" x14ac:dyDescent="0.15">
      <c r="A56" s="4"/>
      <c r="G56" s="4"/>
      <c r="H56" s="97"/>
      <c r="I56" s="22"/>
      <c r="J56" s="22"/>
      <c r="K56" s="22"/>
      <c r="L56" s="22"/>
      <c r="M56" s="22"/>
      <c r="N56" s="22"/>
      <c r="O56" s="22"/>
      <c r="P56" s="22"/>
      <c r="Q56" s="22"/>
      <c r="R56" s="22"/>
      <c r="S56" s="22"/>
      <c r="T56" s="22"/>
      <c r="U56" s="22"/>
      <c r="V56" s="22"/>
      <c r="W56" s="22"/>
    </row>
    <row r="57" spans="1:23" x14ac:dyDescent="0.15">
      <c r="A57" s="4"/>
      <c r="G57" s="4"/>
      <c r="H57" s="97"/>
      <c r="I57" s="22"/>
      <c r="J57" s="22"/>
      <c r="K57" s="22"/>
      <c r="L57" s="22"/>
      <c r="M57" s="22"/>
      <c r="N57" s="22"/>
      <c r="O57" s="22"/>
      <c r="P57" s="22"/>
      <c r="Q57" s="22"/>
      <c r="R57" s="22"/>
      <c r="S57" s="22"/>
      <c r="T57" s="22"/>
      <c r="U57" s="22"/>
      <c r="V57" s="22"/>
      <c r="W57" s="22"/>
    </row>
  </sheetData>
  <mergeCells count="27">
    <mergeCell ref="V23:W23"/>
    <mergeCell ref="B8:F8"/>
    <mergeCell ref="L5:M5"/>
    <mergeCell ref="B34:F34"/>
    <mergeCell ref="B35:F35"/>
    <mergeCell ref="B23:F23"/>
    <mergeCell ref="V5:W5"/>
    <mergeCell ref="H5:I5"/>
    <mergeCell ref="N5:O5"/>
    <mergeCell ref="T5:U5"/>
    <mergeCell ref="B33:F33"/>
    <mergeCell ref="AT5:AU5"/>
    <mergeCell ref="AR5:AS5"/>
    <mergeCell ref="AP5:AQ5"/>
    <mergeCell ref="AN5:AO5"/>
    <mergeCell ref="B2:F2"/>
    <mergeCell ref="Z5:AA5"/>
    <mergeCell ref="X5:Y5"/>
    <mergeCell ref="P5:Q5"/>
    <mergeCell ref="R5:S5"/>
    <mergeCell ref="J5:K5"/>
    <mergeCell ref="AL5:AM5"/>
    <mergeCell ref="AJ5:AK5"/>
    <mergeCell ref="AF5:AG5"/>
    <mergeCell ref="AD5:AE5"/>
    <mergeCell ref="AH5:AI5"/>
    <mergeCell ref="AB5:AC5"/>
  </mergeCells>
  <phoneticPr fontId="10" type="noConversion"/>
  <hyperlinks>
    <hyperlink ref="AF1:AG1" location="Contents!A1" display="Back to contents page"/>
  </hyperlinks>
  <pageMargins left="0.98425196850393704" right="0.98425196850393704" top="0.78740157480314965" bottom="0.39370078740157483" header="0.51181102362204722" footer="0.51181102362204722"/>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T47"/>
  <sheetViews>
    <sheetView showGridLines="0" zoomScaleNormal="100" workbookViewId="0">
      <pane xSplit="5" topLeftCell="AF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0.7109375" style="4" hidden="1" customWidth="1" outlineLevel="1"/>
    <col min="8" max="8" width="6.85546875" style="4" hidden="1" customWidth="1" outlineLevel="1"/>
    <col min="9" max="9" width="12.42578125" style="4" hidden="1" customWidth="1" outlineLevel="1"/>
    <col min="10" max="10" width="4.85546875" style="4" hidden="1" customWidth="1" outlineLevel="1"/>
    <col min="11" max="11" width="12" style="4" hidden="1" customWidth="1" outlineLevel="1"/>
    <col min="12" max="12" width="5.28515625" style="4" hidden="1" customWidth="1" outlineLevel="1"/>
    <col min="13" max="13" width="12.42578125" style="4" hidden="1" customWidth="1" outlineLevel="1"/>
    <col min="14" max="14" width="5.28515625" style="4" hidden="1" customWidth="1" outlineLevel="1"/>
    <col min="15" max="15" width="11.85546875" style="4" hidden="1" customWidth="1" outlineLevel="1"/>
    <col min="16" max="16" width="5.28515625" style="4" hidden="1" customWidth="1" outlineLevel="1"/>
    <col min="17" max="17" width="11.42578125" style="4" hidden="1" customWidth="1" outlineLevel="1"/>
    <col min="18" max="18" width="5.140625" style="4" hidden="1" customWidth="1" outlineLevel="1"/>
    <col min="19" max="19" width="11.42578125" style="4" hidden="1" customWidth="1" outlineLevel="1"/>
    <col min="20" max="20" width="5.140625" style="4" hidden="1" customWidth="1" outlineLevel="1"/>
    <col min="21" max="21" width="11.5703125" style="4" hidden="1" customWidth="1" outlineLevel="1"/>
    <col min="22" max="22" width="5" style="4" hidden="1" customWidth="1" outlineLevel="1"/>
    <col min="23" max="23" width="10" style="4" customWidth="1" collapsed="1"/>
    <col min="24" max="24" width="7.7109375" style="4" customWidth="1"/>
    <col min="25" max="25" width="10" style="4" customWidth="1"/>
    <col min="26" max="26" width="7.7109375" style="4" customWidth="1"/>
    <col min="27" max="27" width="9.7109375" style="4" customWidth="1"/>
    <col min="28" max="28" width="7.7109375" style="4" customWidth="1"/>
    <col min="29" max="29" width="9.7109375" style="4" customWidth="1"/>
    <col min="30" max="30" width="7.28515625" style="4" customWidth="1"/>
    <col min="31" max="31" width="9.7109375" style="4" customWidth="1"/>
    <col min="32" max="32" width="7.140625" style="4" customWidth="1"/>
    <col min="33" max="33" width="9.85546875" style="4" customWidth="1"/>
    <col min="34" max="34" width="6.5703125" style="4" customWidth="1"/>
    <col min="35" max="35" width="9.85546875" style="4" customWidth="1"/>
    <col min="36" max="36" width="6.140625" style="4" customWidth="1"/>
    <col min="37" max="37" width="10" style="4" customWidth="1"/>
    <col min="38" max="38" width="6.28515625" style="4" customWidth="1"/>
    <col min="39" max="39" width="10" style="4" customWidth="1"/>
    <col min="40" max="40" width="6.5703125" style="4" customWidth="1"/>
    <col min="41" max="41" width="10" style="4" customWidth="1"/>
    <col min="42" max="42" width="6.42578125" style="4" customWidth="1"/>
    <col min="43" max="43" width="10" style="4" customWidth="1"/>
    <col min="44" max="44" width="6.28515625" style="4" customWidth="1"/>
    <col min="45" max="45" width="10" style="4" customWidth="1"/>
    <col min="46" max="46" width="6.28515625" style="4" customWidth="1"/>
    <col min="47" max="16384" width="9.140625" style="4"/>
  </cols>
  <sheetData>
    <row r="1" spans="1:46" ht="12.75" x14ac:dyDescent="0.2">
      <c r="A1" s="83"/>
      <c r="B1" s="127" t="s">
        <v>69</v>
      </c>
      <c r="W1" s="4" t="s">
        <v>154</v>
      </c>
      <c r="AD1" s="144"/>
      <c r="AE1" s="145" t="s">
        <v>165</v>
      </c>
      <c r="AF1" s="145"/>
    </row>
    <row r="2" spans="1:46" ht="30.75" customHeight="1" x14ac:dyDescent="0.15">
      <c r="B2" s="217" t="s">
        <v>155</v>
      </c>
      <c r="C2" s="217"/>
      <c r="D2" s="217"/>
      <c r="E2" s="217"/>
    </row>
    <row r="4" spans="1:46" x14ac:dyDescent="0.15">
      <c r="H4" s="6"/>
      <c r="I4" s="6"/>
      <c r="J4" s="6"/>
      <c r="K4" s="6"/>
      <c r="L4" s="6"/>
      <c r="M4" s="6"/>
      <c r="W4" s="6" t="s">
        <v>5</v>
      </c>
    </row>
    <row r="5" spans="1:46" x14ac:dyDescent="0.15">
      <c r="H5" s="7"/>
      <c r="I5" s="7"/>
      <c r="J5" s="7"/>
      <c r="K5" s="7"/>
      <c r="L5" s="7"/>
      <c r="W5" s="109" t="s">
        <v>151</v>
      </c>
    </row>
    <row r="6" spans="1:46" ht="12.75" x14ac:dyDescent="0.2">
      <c r="G6" s="222" t="s">
        <v>11</v>
      </c>
      <c r="H6" s="223"/>
      <c r="I6" s="222" t="s">
        <v>10</v>
      </c>
      <c r="J6" s="223"/>
      <c r="K6" s="222" t="s">
        <v>9</v>
      </c>
      <c r="L6" s="223"/>
      <c r="M6" s="222" t="s">
        <v>8</v>
      </c>
      <c r="N6" s="223"/>
      <c r="O6" s="222" t="s">
        <v>7</v>
      </c>
      <c r="P6" s="223"/>
      <c r="Q6" s="222" t="s">
        <v>61</v>
      </c>
      <c r="R6" s="223"/>
      <c r="S6" s="222" t="s">
        <v>75</v>
      </c>
      <c r="T6" s="223"/>
      <c r="U6" s="222" t="s">
        <v>107</v>
      </c>
      <c r="V6" s="223"/>
      <c r="W6" s="222" t="s">
        <v>133</v>
      </c>
      <c r="X6" s="223"/>
      <c r="Y6" s="222" t="s">
        <v>141</v>
      </c>
      <c r="Z6" s="223"/>
      <c r="AA6" s="222" t="s">
        <v>147</v>
      </c>
      <c r="AB6" s="223"/>
      <c r="AC6" s="222" t="s">
        <v>149</v>
      </c>
      <c r="AD6" s="223"/>
      <c r="AE6" s="222" t="s">
        <v>150</v>
      </c>
      <c r="AF6" s="223"/>
      <c r="AG6" s="222" t="s">
        <v>157</v>
      </c>
      <c r="AH6" s="223"/>
      <c r="AI6" s="222" t="s">
        <v>161</v>
      </c>
      <c r="AJ6" s="223"/>
      <c r="AK6" s="222" t="s">
        <v>167</v>
      </c>
      <c r="AL6" s="223"/>
      <c r="AM6" s="222" t="s">
        <v>174</v>
      </c>
      <c r="AN6" s="223"/>
      <c r="AO6" s="222" t="s">
        <v>176</v>
      </c>
      <c r="AP6" s="223"/>
      <c r="AQ6" s="222" t="s">
        <v>186</v>
      </c>
      <c r="AR6" s="223"/>
      <c r="AS6" s="222" t="s">
        <v>214</v>
      </c>
      <c r="AT6" s="223"/>
    </row>
    <row r="7" spans="1:46" x14ac:dyDescent="0.15">
      <c r="AD7" s="78"/>
      <c r="AF7" s="78"/>
      <c r="AJ7" s="78"/>
      <c r="AP7" s="78" t="s">
        <v>108</v>
      </c>
      <c r="AR7" s="78" t="s">
        <v>108</v>
      </c>
    </row>
    <row r="8" spans="1:46" x14ac:dyDescent="0.15">
      <c r="F8" s="10"/>
      <c r="G8" s="42"/>
      <c r="H8" s="42"/>
      <c r="I8" s="42"/>
      <c r="J8" s="42"/>
      <c r="K8" s="42"/>
      <c r="L8" s="42"/>
      <c r="M8" s="42"/>
      <c r="N8" s="42"/>
      <c r="O8" s="42"/>
      <c r="P8" s="42"/>
      <c r="Q8" s="42"/>
      <c r="R8" s="42"/>
      <c r="S8" s="42"/>
      <c r="T8" s="42"/>
    </row>
    <row r="9" spans="1:46" ht="12.75" x14ac:dyDescent="0.2">
      <c r="A9" s="12">
        <v>4.0999999999999996</v>
      </c>
      <c r="B9" s="232" t="s">
        <v>124</v>
      </c>
      <c r="C9" s="233"/>
      <c r="D9" s="233"/>
      <c r="E9" s="234"/>
      <c r="G9" s="55"/>
      <c r="H9" s="55"/>
      <c r="I9" s="55"/>
      <c r="J9" s="55"/>
      <c r="K9" s="55"/>
      <c r="L9" s="55"/>
      <c r="M9" s="55"/>
      <c r="N9" s="55"/>
      <c r="O9" s="55"/>
      <c r="P9" s="55"/>
      <c r="Q9" s="55"/>
      <c r="R9" s="55"/>
      <c r="S9" s="55"/>
      <c r="T9" s="55"/>
    </row>
    <row r="10" spans="1:46" ht="12" customHeight="1" x14ac:dyDescent="0.15">
      <c r="A10" s="12"/>
      <c r="B10" s="153" t="s">
        <v>83</v>
      </c>
      <c r="C10" s="13"/>
      <c r="D10" s="13"/>
      <c r="E10" s="44"/>
      <c r="F10" s="10"/>
      <c r="G10" s="85">
        <v>396265</v>
      </c>
      <c r="H10" s="62">
        <v>0.49994701077699866</v>
      </c>
      <c r="I10" s="86">
        <v>317862</v>
      </c>
      <c r="J10" s="62">
        <v>0.367618842746958</v>
      </c>
      <c r="K10" s="86">
        <v>383416</v>
      </c>
      <c r="L10" s="62">
        <v>0.29806506782757414</v>
      </c>
      <c r="M10" s="86">
        <v>442964</v>
      </c>
      <c r="N10" s="62">
        <v>0.38660981964015306</v>
      </c>
      <c r="O10" s="86">
        <v>415895</v>
      </c>
      <c r="P10" s="62">
        <v>0.40984285062482323</v>
      </c>
      <c r="Q10" s="86">
        <v>417595</v>
      </c>
      <c r="R10" s="62">
        <v>0.39280100759932313</v>
      </c>
      <c r="S10" s="86">
        <v>441698</v>
      </c>
      <c r="T10" s="62">
        <v>0.38770503386838701</v>
      </c>
      <c r="U10" s="86">
        <v>561190</v>
      </c>
      <c r="V10" s="62">
        <v>0.47167662511546282</v>
      </c>
      <c r="W10" s="86">
        <v>566587</v>
      </c>
      <c r="X10" s="194">
        <v>0.23063211583159299</v>
      </c>
      <c r="Y10" s="86">
        <v>635907</v>
      </c>
      <c r="Z10" s="194">
        <v>0.52123610038699997</v>
      </c>
      <c r="AA10" s="86">
        <v>526490</v>
      </c>
      <c r="AB10" s="194">
        <v>0.52100000000000002</v>
      </c>
      <c r="AC10" s="86">
        <v>1124493</v>
      </c>
      <c r="AD10" s="194">
        <v>0.64780000000000004</v>
      </c>
      <c r="AE10" s="86">
        <v>1279898</v>
      </c>
      <c r="AF10" s="195">
        <v>0.62680244550700004</v>
      </c>
      <c r="AG10" s="86">
        <v>1262663</v>
      </c>
      <c r="AH10" s="195">
        <v>0.48769186024700001</v>
      </c>
      <c r="AI10" s="86">
        <v>1030642</v>
      </c>
      <c r="AJ10" s="195">
        <v>0.53762350465499997</v>
      </c>
      <c r="AK10" s="86">
        <v>1027797</v>
      </c>
      <c r="AL10" s="195">
        <v>0.61334979599704242</v>
      </c>
      <c r="AM10" s="86">
        <v>962019</v>
      </c>
      <c r="AN10" s="195">
        <f>AM10/'2 Volumes'!T42</f>
        <v>0.63129452851695311</v>
      </c>
      <c r="AO10" s="86">
        <v>1046498</v>
      </c>
      <c r="AP10" s="195">
        <f>AO10/'2 Volumes'!U42</f>
        <v>0.65703433034481029</v>
      </c>
      <c r="AQ10" s="86">
        <v>771049</v>
      </c>
      <c r="AR10" s="195">
        <f>AQ10/'2 Volumes'!V42</f>
        <v>0.57220450224340369</v>
      </c>
      <c r="AS10" s="86">
        <v>813177</v>
      </c>
      <c r="AT10" s="195">
        <f>AS10/'2 Volumes'!W42</f>
        <v>0.55996212642886656</v>
      </c>
    </row>
    <row r="11" spans="1:46" ht="12" customHeight="1" x14ac:dyDescent="0.15">
      <c r="A11" s="12"/>
      <c r="B11" s="153" t="s">
        <v>44</v>
      </c>
      <c r="C11" s="13"/>
      <c r="D11" s="13"/>
      <c r="E11" s="44"/>
      <c r="F11" s="10"/>
      <c r="G11" s="85">
        <v>29520</v>
      </c>
      <c r="H11" s="87">
        <v>0.42962553302964601</v>
      </c>
      <c r="I11" s="86">
        <v>29954</v>
      </c>
      <c r="J11" s="87">
        <v>0.41135998461897599</v>
      </c>
      <c r="K11" s="86">
        <v>30551</v>
      </c>
      <c r="L11" s="87">
        <v>0.41147236289193001</v>
      </c>
      <c r="M11" s="86">
        <v>31295</v>
      </c>
      <c r="N11" s="87">
        <v>0.39157907907907902</v>
      </c>
      <c r="O11" s="86">
        <v>40145</v>
      </c>
      <c r="P11" s="87">
        <v>0.395015202353659</v>
      </c>
      <c r="Q11" s="86">
        <v>39801</v>
      </c>
      <c r="R11" s="87">
        <v>0.34973594720701601</v>
      </c>
      <c r="S11" s="86">
        <v>45083</v>
      </c>
      <c r="T11" s="87">
        <v>0.32126187371286502</v>
      </c>
      <c r="U11" s="86">
        <v>42100</v>
      </c>
      <c r="V11" s="87">
        <v>0.334863151531542</v>
      </c>
      <c r="W11" s="86">
        <v>47358</v>
      </c>
      <c r="X11" s="195">
        <v>0.34818218578833199</v>
      </c>
      <c r="Y11" s="86">
        <v>66129</v>
      </c>
      <c r="Z11" s="195">
        <v>0.34745851767000002</v>
      </c>
      <c r="AA11" s="86">
        <v>103289</v>
      </c>
      <c r="AB11" s="195">
        <v>0.44219999999999998</v>
      </c>
      <c r="AC11" s="86">
        <v>113011</v>
      </c>
      <c r="AD11" s="195">
        <v>0.4083</v>
      </c>
      <c r="AE11" s="86">
        <v>150167</v>
      </c>
      <c r="AF11" s="195">
        <v>0.42616767792499999</v>
      </c>
      <c r="AG11" s="86">
        <v>196773</v>
      </c>
      <c r="AH11" s="195">
        <v>0.41955952997700002</v>
      </c>
      <c r="AI11" s="86">
        <v>208368</v>
      </c>
      <c r="AJ11" s="195">
        <v>0.49634591380699999</v>
      </c>
      <c r="AK11" s="86">
        <v>164614</v>
      </c>
      <c r="AL11" s="195">
        <v>0.48457213505637159</v>
      </c>
      <c r="AM11" s="86">
        <v>136395</v>
      </c>
      <c r="AN11" s="195">
        <f>AM11/'2 Volumes'!T43</f>
        <v>0.47351811863382931</v>
      </c>
      <c r="AO11" s="86">
        <v>107336</v>
      </c>
      <c r="AP11" s="195">
        <f>AO11/'2 Volumes'!U43</f>
        <v>0.44661923188948527</v>
      </c>
      <c r="AQ11" s="86">
        <v>133467</v>
      </c>
      <c r="AR11" s="195">
        <f>AQ11/'2 Volumes'!V43</f>
        <v>0.51789005599251881</v>
      </c>
      <c r="AS11" s="86">
        <v>155818</v>
      </c>
      <c r="AT11" s="195">
        <f>AS11/'2 Volumes'!W43</f>
        <v>0.5190766965484388</v>
      </c>
    </row>
    <row r="12" spans="1:46" ht="12" customHeight="1" x14ac:dyDescent="0.15">
      <c r="A12" s="12"/>
      <c r="B12" s="153" t="s">
        <v>16</v>
      </c>
      <c r="C12" s="13"/>
      <c r="D12" s="13"/>
      <c r="E12" s="44"/>
      <c r="F12" s="10"/>
      <c r="G12" s="85">
        <v>5736</v>
      </c>
      <c r="H12" s="87">
        <v>0.54628571428571404</v>
      </c>
      <c r="I12" s="86">
        <v>5389</v>
      </c>
      <c r="J12" s="87">
        <v>0.54849872773536901</v>
      </c>
      <c r="K12" s="86">
        <v>7132</v>
      </c>
      <c r="L12" s="87">
        <v>0.56765361349888599</v>
      </c>
      <c r="M12" s="86">
        <v>6115</v>
      </c>
      <c r="N12" s="87">
        <v>0.54389397847549603</v>
      </c>
      <c r="O12" s="86">
        <v>6272</v>
      </c>
      <c r="P12" s="87">
        <v>0.53763072175552895</v>
      </c>
      <c r="Q12" s="86">
        <v>4981</v>
      </c>
      <c r="R12" s="87">
        <v>0.48929273084479402</v>
      </c>
      <c r="S12" s="86">
        <v>6245</v>
      </c>
      <c r="T12" s="87">
        <v>0.470256024096386</v>
      </c>
      <c r="U12" s="86">
        <v>5061</v>
      </c>
      <c r="V12" s="87">
        <v>0.44744054460259902</v>
      </c>
      <c r="W12" s="86">
        <v>6056</v>
      </c>
      <c r="X12" s="195">
        <v>0.48510092918936198</v>
      </c>
      <c r="Y12" s="86">
        <v>5519</v>
      </c>
      <c r="Z12" s="195">
        <v>0.50424851530299997</v>
      </c>
      <c r="AA12" s="86">
        <v>5181</v>
      </c>
      <c r="AB12" s="195">
        <v>0.50760000000000005</v>
      </c>
      <c r="AC12" s="86">
        <v>4985</v>
      </c>
      <c r="AD12" s="195">
        <v>0.45550000000000002</v>
      </c>
      <c r="AE12" s="86">
        <v>5341</v>
      </c>
      <c r="AF12" s="195">
        <v>0.459006531454</v>
      </c>
      <c r="AG12" s="86">
        <v>5588</v>
      </c>
      <c r="AH12" s="195">
        <v>0.50455981941299999</v>
      </c>
      <c r="AI12" s="86">
        <v>6616</v>
      </c>
      <c r="AJ12" s="195">
        <v>0.50140204622899998</v>
      </c>
      <c r="AK12" s="86">
        <v>6445</v>
      </c>
      <c r="AL12" s="195">
        <v>0.5436983296777459</v>
      </c>
      <c r="AM12" s="86">
        <v>6920</v>
      </c>
      <c r="AN12" s="195">
        <f>AM12/'2 Volumes'!T44</f>
        <v>0.50856176967737199</v>
      </c>
      <c r="AO12" s="86">
        <v>6089</v>
      </c>
      <c r="AP12" s="195">
        <f>AO12/'2 Volumes'!U44</f>
        <v>0.50069895567798706</v>
      </c>
      <c r="AQ12" s="86">
        <v>6537</v>
      </c>
      <c r="AR12" s="195">
        <f>AQ12/'2 Volumes'!V44</f>
        <v>0.44712722298221613</v>
      </c>
      <c r="AS12" s="86">
        <v>5556</v>
      </c>
      <c r="AT12" s="195">
        <f>AS12/'2 Volumes'!W44</f>
        <v>0.44161831332962403</v>
      </c>
    </row>
    <row r="13" spans="1:46" ht="12" customHeight="1" x14ac:dyDescent="0.15">
      <c r="A13" s="12"/>
      <c r="B13" s="153" t="s">
        <v>41</v>
      </c>
      <c r="C13" s="13"/>
      <c r="D13" s="13"/>
      <c r="E13" s="44"/>
      <c r="G13" s="85">
        <v>84652</v>
      </c>
      <c r="H13" s="87">
        <v>0.396385090840981</v>
      </c>
      <c r="I13" s="86">
        <v>47825</v>
      </c>
      <c r="J13" s="87">
        <v>0.3652464124516</v>
      </c>
      <c r="K13" s="86">
        <v>28349</v>
      </c>
      <c r="L13" s="87">
        <v>0.38619458899817499</v>
      </c>
      <c r="M13" s="86">
        <v>23767</v>
      </c>
      <c r="N13" s="87">
        <v>0.40102250868963701</v>
      </c>
      <c r="O13" s="86">
        <v>28643</v>
      </c>
      <c r="P13" s="87">
        <v>0.439856263149004</v>
      </c>
      <c r="Q13" s="86">
        <v>29499</v>
      </c>
      <c r="R13" s="87">
        <v>0.45207116914164902</v>
      </c>
      <c r="S13" s="86">
        <v>27527</v>
      </c>
      <c r="T13" s="87">
        <v>0.41806390863252502</v>
      </c>
      <c r="U13" s="86">
        <v>18843</v>
      </c>
      <c r="V13" s="87">
        <v>0.35122742269194202</v>
      </c>
      <c r="W13" s="86">
        <v>17506</v>
      </c>
      <c r="X13" s="195">
        <v>0.40976546041852002</v>
      </c>
      <c r="Y13" s="86">
        <v>18557</v>
      </c>
      <c r="Z13" s="195">
        <v>0.44431940620100002</v>
      </c>
      <c r="AA13" s="86">
        <v>21860</v>
      </c>
      <c r="AB13" s="195">
        <v>0.4793</v>
      </c>
      <c r="AC13" s="86">
        <v>24137</v>
      </c>
      <c r="AD13" s="195">
        <v>0.4929</v>
      </c>
      <c r="AE13" s="86">
        <v>23985</v>
      </c>
      <c r="AF13" s="195">
        <v>0.45972935674299997</v>
      </c>
      <c r="AG13" s="86">
        <v>22769</v>
      </c>
      <c r="AH13" s="195">
        <v>0.44068747943499997</v>
      </c>
      <c r="AI13" s="86">
        <v>23360</v>
      </c>
      <c r="AJ13" s="195">
        <v>0.42967241157300001</v>
      </c>
      <c r="AK13" s="86">
        <v>21077</v>
      </c>
      <c r="AL13" s="195">
        <v>0.42685001417635382</v>
      </c>
      <c r="AM13" s="86">
        <v>21638</v>
      </c>
      <c r="AN13" s="195">
        <f>AM13/'2 Volumes'!T45</f>
        <v>0.45012585550539824</v>
      </c>
      <c r="AO13" s="86">
        <v>21269</v>
      </c>
      <c r="AP13" s="195">
        <f>AO13/'2 Volumes'!U45</f>
        <v>0.4775043778905303</v>
      </c>
      <c r="AQ13" s="86">
        <v>22227</v>
      </c>
      <c r="AR13" s="195">
        <f>AQ13/'2 Volumes'!V45</f>
        <v>0.47893727509750261</v>
      </c>
      <c r="AS13" s="86">
        <v>23465</v>
      </c>
      <c r="AT13" s="195">
        <f>AS13/'2 Volumes'!W45</f>
        <v>0.50920098954038451</v>
      </c>
    </row>
    <row r="14" spans="1:46" ht="12" customHeight="1" x14ac:dyDescent="0.15">
      <c r="A14" s="12"/>
      <c r="B14" s="153" t="s">
        <v>158</v>
      </c>
      <c r="C14" s="13"/>
      <c r="D14" s="13"/>
      <c r="E14" s="44"/>
      <c r="F14" s="10"/>
      <c r="G14" s="85">
        <v>3162</v>
      </c>
      <c r="H14" s="87">
        <v>0.47713897691263002</v>
      </c>
      <c r="I14" s="86">
        <v>3206</v>
      </c>
      <c r="J14" s="87">
        <v>0.41367741935483898</v>
      </c>
      <c r="K14" s="86">
        <v>4166</v>
      </c>
      <c r="L14" s="87">
        <v>0.40564751703992202</v>
      </c>
      <c r="M14" s="86">
        <v>5867</v>
      </c>
      <c r="N14" s="87">
        <v>0.41654242101526401</v>
      </c>
      <c r="O14" s="86">
        <v>5260</v>
      </c>
      <c r="P14" s="87">
        <v>0.35207496653279802</v>
      </c>
      <c r="Q14" s="86">
        <v>4563</v>
      </c>
      <c r="R14" s="87">
        <v>0.35372093023255802</v>
      </c>
      <c r="S14" s="86">
        <v>4691</v>
      </c>
      <c r="T14" s="87">
        <v>0.332506379359229</v>
      </c>
      <c r="U14" s="86">
        <v>4185</v>
      </c>
      <c r="V14" s="87">
        <v>0.33733677252942101</v>
      </c>
      <c r="W14" s="86">
        <v>10460</v>
      </c>
      <c r="X14" s="195">
        <v>0.46874299798341901</v>
      </c>
      <c r="Y14" s="86">
        <v>11933</v>
      </c>
      <c r="Z14" s="195">
        <v>0.47703377973200001</v>
      </c>
      <c r="AA14" s="86">
        <v>12921</v>
      </c>
      <c r="AB14" s="195">
        <v>0.4526</v>
      </c>
      <c r="AC14" s="86">
        <v>25673</v>
      </c>
      <c r="AD14" s="195">
        <v>0.4677</v>
      </c>
      <c r="AE14" s="86">
        <v>47082</v>
      </c>
      <c r="AF14" s="195">
        <v>0.43229793133799999</v>
      </c>
      <c r="AG14" s="86">
        <v>62320</v>
      </c>
      <c r="AH14" s="195">
        <v>0.39670010694000002</v>
      </c>
      <c r="AI14" s="86">
        <v>54039</v>
      </c>
      <c r="AJ14" s="195">
        <v>0.41078052785199998</v>
      </c>
      <c r="AK14" s="86">
        <v>33459</v>
      </c>
      <c r="AL14" s="195">
        <v>0.47706565908604831</v>
      </c>
      <c r="AM14" s="86">
        <v>29496</v>
      </c>
      <c r="AN14" s="195">
        <f>AM14/'2 Volumes'!T46</f>
        <v>0.32107285532345675</v>
      </c>
      <c r="AO14" s="86">
        <v>21933</v>
      </c>
      <c r="AP14" s="195">
        <f>AO14/'2 Volumes'!U46</f>
        <v>0.33262056414922658</v>
      </c>
      <c r="AQ14" s="86">
        <v>21004</v>
      </c>
      <c r="AR14" s="195">
        <f>AQ14/'2 Volumes'!V46</f>
        <v>0.34827883531206472</v>
      </c>
      <c r="AS14" s="86">
        <v>25142</v>
      </c>
      <c r="AT14" s="195">
        <f>AS14/'2 Volumes'!W46</f>
        <v>0.40436824498198659</v>
      </c>
    </row>
    <row r="15" spans="1:46" ht="12" customHeight="1" x14ac:dyDescent="0.15">
      <c r="A15" s="12"/>
      <c r="B15" s="14" t="s">
        <v>70</v>
      </c>
      <c r="C15" s="13"/>
      <c r="D15" s="13"/>
      <c r="E15" s="44"/>
      <c r="G15" s="85">
        <v>118318</v>
      </c>
      <c r="H15" s="87">
        <v>0.58954134383018997</v>
      </c>
      <c r="I15" s="86">
        <v>113050</v>
      </c>
      <c r="J15" s="87">
        <v>0.54522129570237299</v>
      </c>
      <c r="K15" s="86">
        <v>93453</v>
      </c>
      <c r="L15" s="87">
        <v>0.53328882269357802</v>
      </c>
      <c r="M15" s="86">
        <v>74377</v>
      </c>
      <c r="N15" s="87">
        <v>0.53038157922885498</v>
      </c>
      <c r="O15" s="86">
        <v>75258</v>
      </c>
      <c r="P15" s="87">
        <v>0.50201786393259995</v>
      </c>
      <c r="Q15" s="86">
        <v>68586</v>
      </c>
      <c r="R15" s="87">
        <v>0.49119464875278401</v>
      </c>
      <c r="S15" s="86">
        <v>70998</v>
      </c>
      <c r="T15" s="87">
        <v>0.49654506797963399</v>
      </c>
      <c r="U15" s="86">
        <v>73746</v>
      </c>
      <c r="V15" s="87">
        <v>0.45752396314793597</v>
      </c>
      <c r="W15" s="86">
        <v>77207</v>
      </c>
      <c r="X15" s="195">
        <v>0.49348051184373698</v>
      </c>
      <c r="Y15" s="86">
        <v>87486</v>
      </c>
      <c r="Z15" s="195">
        <v>0.49741869456400001</v>
      </c>
      <c r="AA15" s="86">
        <v>96444</v>
      </c>
      <c r="AB15" s="195">
        <v>0.5222</v>
      </c>
      <c r="AC15" s="86">
        <v>85282</v>
      </c>
      <c r="AD15" s="195">
        <v>0.51139999999999997</v>
      </c>
      <c r="AE15" s="86">
        <v>85641</v>
      </c>
      <c r="AF15" s="195">
        <v>0.53666499561299996</v>
      </c>
      <c r="AG15" s="86">
        <v>93670</v>
      </c>
      <c r="AH15" s="195">
        <v>0.55125292781299995</v>
      </c>
      <c r="AI15" s="86">
        <v>99212</v>
      </c>
      <c r="AJ15" s="195">
        <v>0.55299652189399995</v>
      </c>
      <c r="AK15" s="86">
        <v>103111</v>
      </c>
      <c r="AL15" s="195">
        <v>0.55350020666813393</v>
      </c>
      <c r="AM15" s="86">
        <v>100805</v>
      </c>
      <c r="AN15" s="195">
        <f>AM15/'2 Volumes'!T47</f>
        <v>0.55183305688306428</v>
      </c>
      <c r="AO15" s="86">
        <v>97896</v>
      </c>
      <c r="AP15" s="195">
        <f>AO15/'2 Volumes'!U47</f>
        <v>0.54630378856788897</v>
      </c>
      <c r="AQ15" s="86">
        <v>105660</v>
      </c>
      <c r="AR15" s="195">
        <f>AQ15/'2 Volumes'!V47</f>
        <v>0.56566803006617128</v>
      </c>
      <c r="AS15" s="86">
        <v>104957</v>
      </c>
      <c r="AT15" s="195">
        <f>AS15/'2 Volumes'!W47</f>
        <v>0.55339554993145634</v>
      </c>
    </row>
    <row r="16" spans="1:46" ht="12" customHeight="1" x14ac:dyDescent="0.15">
      <c r="A16" s="12"/>
      <c r="B16" s="153" t="s">
        <v>17</v>
      </c>
      <c r="C16" s="13"/>
      <c r="D16" s="13"/>
      <c r="E16" s="44"/>
      <c r="F16" s="10"/>
      <c r="G16" s="85">
        <v>17655</v>
      </c>
      <c r="H16" s="87">
        <v>0.36826515925825498</v>
      </c>
      <c r="I16" s="86">
        <v>12025</v>
      </c>
      <c r="J16" s="87">
        <v>0.31978831476212</v>
      </c>
      <c r="K16" s="86">
        <v>10783</v>
      </c>
      <c r="L16" s="87">
        <v>0.37719942631266001</v>
      </c>
      <c r="M16" s="86">
        <v>10436</v>
      </c>
      <c r="N16" s="87">
        <v>0.44179155024976702</v>
      </c>
      <c r="O16" s="86">
        <v>7961</v>
      </c>
      <c r="P16" s="87">
        <v>0.40733729021694598</v>
      </c>
      <c r="Q16" s="86">
        <v>7351</v>
      </c>
      <c r="R16" s="87">
        <v>0.39451510760478697</v>
      </c>
      <c r="S16" s="86">
        <v>8446</v>
      </c>
      <c r="T16" s="87">
        <v>0.372760173007326</v>
      </c>
      <c r="U16" s="86">
        <v>4247</v>
      </c>
      <c r="V16" s="87">
        <v>0.31241724290127998</v>
      </c>
      <c r="W16" s="86">
        <v>6713</v>
      </c>
      <c r="X16" s="195">
        <v>0.34644165763534102</v>
      </c>
      <c r="Y16" s="86">
        <v>7615</v>
      </c>
      <c r="Z16" s="195">
        <v>0.36360597813099998</v>
      </c>
      <c r="AA16" s="86">
        <v>8668</v>
      </c>
      <c r="AB16" s="195">
        <v>0.3891</v>
      </c>
      <c r="AC16" s="86">
        <v>9019</v>
      </c>
      <c r="AD16" s="195">
        <v>0.33829999999999999</v>
      </c>
      <c r="AE16" s="86">
        <v>7809</v>
      </c>
      <c r="AF16" s="195">
        <v>0.346958723952</v>
      </c>
      <c r="AG16" s="86">
        <v>8058</v>
      </c>
      <c r="AH16" s="195">
        <v>0.33978494623599997</v>
      </c>
      <c r="AI16" s="86">
        <v>8669</v>
      </c>
      <c r="AJ16" s="195">
        <v>0.34160854316900002</v>
      </c>
      <c r="AK16" s="86">
        <v>9253</v>
      </c>
      <c r="AL16" s="195">
        <v>0.36353278591914512</v>
      </c>
      <c r="AM16" s="86">
        <v>9612</v>
      </c>
      <c r="AN16" s="195">
        <f>AM16/'2 Volumes'!T48</f>
        <v>0.38077882977459099</v>
      </c>
      <c r="AO16" s="86">
        <v>8472</v>
      </c>
      <c r="AP16" s="195">
        <f>AO16/'2 Volumes'!U48</f>
        <v>0.36495218402688034</v>
      </c>
      <c r="AQ16" s="86">
        <v>8473</v>
      </c>
      <c r="AR16" s="195">
        <f>AQ16/'2 Volumes'!V48</f>
        <v>0.38455952434983887</v>
      </c>
      <c r="AS16" s="86">
        <v>8376</v>
      </c>
      <c r="AT16" s="195">
        <f>AS16/'2 Volumes'!W48</f>
        <v>0.38499724214009928</v>
      </c>
    </row>
    <row r="17" spans="1:46" ht="12" customHeight="1" x14ac:dyDescent="0.15">
      <c r="B17" s="153" t="s">
        <v>18</v>
      </c>
      <c r="C17" s="13"/>
      <c r="D17" s="13"/>
      <c r="E17" s="44"/>
      <c r="F17" s="10"/>
      <c r="G17" s="85">
        <v>3120</v>
      </c>
      <c r="H17" s="87">
        <v>0.402061855670103</v>
      </c>
      <c r="I17" s="86">
        <v>2887</v>
      </c>
      <c r="J17" s="88">
        <v>0.380068457082675</v>
      </c>
      <c r="K17" s="86">
        <v>3019</v>
      </c>
      <c r="L17" s="88">
        <v>0.357235830079281</v>
      </c>
      <c r="M17" s="86">
        <v>2602</v>
      </c>
      <c r="N17" s="88">
        <v>0.26720065721914099</v>
      </c>
      <c r="O17" s="86">
        <v>3102</v>
      </c>
      <c r="P17" s="88">
        <v>0.26111111111111102</v>
      </c>
      <c r="Q17" s="86">
        <v>2690</v>
      </c>
      <c r="R17" s="88">
        <v>0.22688933873144401</v>
      </c>
      <c r="S17" s="86">
        <v>2506</v>
      </c>
      <c r="T17" s="88">
        <v>0.20452134171223399</v>
      </c>
      <c r="U17" s="86">
        <v>2020</v>
      </c>
      <c r="V17" s="88">
        <v>0.20165718278925801</v>
      </c>
      <c r="W17" s="86">
        <v>1373</v>
      </c>
      <c r="X17" s="195">
        <v>0.17209827024316901</v>
      </c>
      <c r="Y17" s="86">
        <v>1576</v>
      </c>
      <c r="Z17" s="195">
        <v>0.21687078574300001</v>
      </c>
      <c r="AA17" s="86">
        <v>1535</v>
      </c>
      <c r="AB17" s="195">
        <v>0.2485</v>
      </c>
      <c r="AC17" s="86">
        <v>1548</v>
      </c>
      <c r="AD17" s="195">
        <v>0.29289999999999999</v>
      </c>
      <c r="AE17" s="86">
        <v>1846</v>
      </c>
      <c r="AF17" s="195">
        <v>0.33351400180599999</v>
      </c>
      <c r="AG17" s="86">
        <v>1853</v>
      </c>
      <c r="AH17" s="195">
        <v>0.36390416339300002</v>
      </c>
      <c r="AI17" s="86">
        <v>2344</v>
      </c>
      <c r="AJ17" s="195">
        <v>0.37570123417200002</v>
      </c>
      <c r="AK17" s="86">
        <v>2532</v>
      </c>
      <c r="AL17" s="195">
        <v>0.3991801986441747</v>
      </c>
      <c r="AM17" s="86">
        <v>2105</v>
      </c>
      <c r="AN17" s="195">
        <f>AM17/'2 Volumes'!T49</f>
        <v>0.45760869565217394</v>
      </c>
      <c r="AO17" s="86">
        <v>1746</v>
      </c>
      <c r="AP17" s="195">
        <f>AO17/'2 Volumes'!U49</f>
        <v>0.42512783053323594</v>
      </c>
      <c r="AQ17" s="86">
        <v>1883</v>
      </c>
      <c r="AR17" s="195">
        <f>AQ17/'2 Volumes'!V49</f>
        <v>0.37971365194595685</v>
      </c>
      <c r="AS17" s="86">
        <v>1481</v>
      </c>
      <c r="AT17" s="195">
        <f>AS17/'2 Volumes'!W49</f>
        <v>0.35178147268408549</v>
      </c>
    </row>
    <row r="18" spans="1:46" ht="12" customHeight="1" x14ac:dyDescent="0.15">
      <c r="A18" s="12"/>
      <c r="B18" s="153" t="s">
        <v>6</v>
      </c>
      <c r="C18" s="13"/>
      <c r="D18" s="13"/>
      <c r="E18" s="44"/>
      <c r="F18" s="10"/>
      <c r="G18" s="85">
        <v>31383</v>
      </c>
      <c r="H18" s="87">
        <v>0.6114564052605943</v>
      </c>
      <c r="I18" s="86">
        <v>28956</v>
      </c>
      <c r="J18" s="87">
        <v>0.63251709299023573</v>
      </c>
      <c r="K18" s="86">
        <v>15919</v>
      </c>
      <c r="L18" s="87">
        <v>0.55339637071542791</v>
      </c>
      <c r="M18" s="86">
        <v>13420</v>
      </c>
      <c r="N18" s="87">
        <v>0.58373205741626799</v>
      </c>
      <c r="O18" s="86">
        <v>13068</v>
      </c>
      <c r="P18" s="87">
        <v>0.61828160484481454</v>
      </c>
      <c r="Q18" s="86">
        <v>13743</v>
      </c>
      <c r="R18" s="87">
        <v>0.6294599917555993</v>
      </c>
      <c r="S18" s="86">
        <v>14021</v>
      </c>
      <c r="T18" s="87">
        <v>0.61482131111598337</v>
      </c>
      <c r="U18" s="86">
        <v>11426</v>
      </c>
      <c r="V18" s="87">
        <v>0.5153578999594064</v>
      </c>
      <c r="W18" s="86">
        <v>8029</v>
      </c>
      <c r="X18" s="195">
        <v>0.46242008869435003</v>
      </c>
      <c r="Y18" s="86">
        <v>16305</v>
      </c>
      <c r="Z18" s="195">
        <v>0.52905675070573344</v>
      </c>
      <c r="AA18" s="86">
        <v>13579</v>
      </c>
      <c r="AB18" s="195">
        <v>0.49028740612362798</v>
      </c>
      <c r="AC18" s="86">
        <v>10182</v>
      </c>
      <c r="AD18" s="195">
        <v>0.45081023642964668</v>
      </c>
      <c r="AE18" s="86">
        <v>109493</v>
      </c>
      <c r="AF18" s="195">
        <v>0.43120212661200003</v>
      </c>
      <c r="AG18" s="86">
        <v>98429</v>
      </c>
      <c r="AH18" s="195">
        <v>0.30843883178699999</v>
      </c>
      <c r="AI18" s="86">
        <v>82452</v>
      </c>
      <c r="AJ18" s="195">
        <v>0.36120858468299999</v>
      </c>
      <c r="AK18" s="86">
        <v>100193</v>
      </c>
      <c r="AL18" s="195">
        <v>0.40147055877226373</v>
      </c>
      <c r="AM18" s="86">
        <v>79022</v>
      </c>
      <c r="AN18" s="195">
        <f>AM18/'2 Volumes'!T50</f>
        <v>0.54806738658510368</v>
      </c>
      <c r="AO18" s="86">
        <v>79950</v>
      </c>
      <c r="AP18" s="195">
        <f>AO18/'2 Volumes'!U50</f>
        <v>0.55717780209211731</v>
      </c>
      <c r="AQ18" s="86">
        <v>54381</v>
      </c>
      <c r="AR18" s="195">
        <f>AQ18/'2 Volumes'!V50</f>
        <v>0.46440984824547171</v>
      </c>
      <c r="AS18" s="86">
        <v>52607</v>
      </c>
      <c r="AT18" s="195">
        <f>AS18/'2 Volumes'!W50</f>
        <v>0.48442852407086817</v>
      </c>
    </row>
    <row r="19" spans="1:46" ht="12" customHeight="1" x14ac:dyDescent="0.15">
      <c r="B19" s="152" t="s">
        <v>60</v>
      </c>
      <c r="C19" s="13"/>
      <c r="D19" s="13"/>
      <c r="E19" s="44"/>
      <c r="F19" s="46"/>
      <c r="G19" s="56">
        <f>SUM(G10:G18)</f>
        <v>689811</v>
      </c>
      <c r="H19" s="56"/>
      <c r="I19" s="56">
        <f>SUM(I10:I18)</f>
        <v>561154</v>
      </c>
      <c r="J19" s="56"/>
      <c r="K19" s="56">
        <f>SUM(K10:K18)</f>
        <v>576788</v>
      </c>
      <c r="L19" s="56"/>
      <c r="M19" s="56">
        <f>SUM(M10:M18)</f>
        <v>610843</v>
      </c>
      <c r="N19" s="56"/>
      <c r="O19" s="56">
        <f>SUM(O10:O18)</f>
        <v>595604</v>
      </c>
      <c r="P19" s="56"/>
      <c r="Q19" s="56">
        <f>SUM(Q10:Q18)</f>
        <v>588809</v>
      </c>
      <c r="R19" s="45"/>
      <c r="S19" s="56">
        <f>SUM(S10:S18)</f>
        <v>621215</v>
      </c>
      <c r="T19" s="45"/>
      <c r="U19" s="56">
        <f>SUM(U10:U18)</f>
        <v>722818</v>
      </c>
      <c r="W19" s="56">
        <v>741289</v>
      </c>
      <c r="Y19" s="56">
        <v>851027</v>
      </c>
      <c r="AA19" s="56">
        <v>789967</v>
      </c>
      <c r="AB19" s="130"/>
      <c r="AC19" s="56">
        <v>1398330</v>
      </c>
      <c r="AD19" s="130"/>
      <c r="AE19" s="56">
        <v>1711071</v>
      </c>
      <c r="AF19" s="130"/>
      <c r="AG19" s="56">
        <v>1752123</v>
      </c>
      <c r="AH19" s="130"/>
      <c r="AI19" s="56">
        <v>1515702</v>
      </c>
      <c r="AJ19" s="130"/>
      <c r="AK19" s="56">
        <v>1468481</v>
      </c>
      <c r="AL19" s="130"/>
      <c r="AM19" s="56">
        <v>1348012</v>
      </c>
      <c r="AN19" s="130"/>
      <c r="AO19" s="56">
        <v>1391189</v>
      </c>
      <c r="AQ19" s="56">
        <v>1124681</v>
      </c>
      <c r="AS19" s="56">
        <v>1190579</v>
      </c>
    </row>
    <row r="20" spans="1:46" ht="12" customHeight="1" x14ac:dyDescent="0.15">
      <c r="B20" s="23" t="s">
        <v>66</v>
      </c>
      <c r="C20" s="13"/>
      <c r="D20" s="13"/>
      <c r="E20" s="44"/>
      <c r="G20" s="59">
        <v>0.49281612993335155</v>
      </c>
      <c r="H20" s="60"/>
      <c r="I20" s="59">
        <v>0.40536817338928433</v>
      </c>
      <c r="J20" s="60"/>
      <c r="K20" s="59">
        <v>0.33971049796776098</v>
      </c>
      <c r="L20" s="60"/>
      <c r="M20" s="59">
        <v>0.40537421475888302</v>
      </c>
      <c r="N20" s="60"/>
      <c r="O20" s="59">
        <v>0.42223690478891135</v>
      </c>
      <c r="P20" s="60"/>
      <c r="Q20" s="59">
        <v>0.4040659891161878</v>
      </c>
      <c r="R20" s="60"/>
      <c r="S20" s="59">
        <v>0.39479169711844608</v>
      </c>
      <c r="T20" s="40"/>
      <c r="U20" s="59">
        <v>0.45180840750253309</v>
      </c>
      <c r="W20" s="59">
        <v>0.25816489504342516</v>
      </c>
      <c r="Y20" s="59">
        <v>0.49393483517261633</v>
      </c>
      <c r="AA20" s="59">
        <v>0.50336343657387617</v>
      </c>
      <c r="AC20" s="59">
        <v>0.59534134001933769</v>
      </c>
      <c r="AD20" s="5"/>
      <c r="AE20" s="59">
        <v>0.56881210631923695</v>
      </c>
      <c r="AF20" s="5"/>
      <c r="AG20" s="59">
        <v>0.46160187262316094</v>
      </c>
      <c r="AH20" s="5"/>
      <c r="AI20" s="59">
        <v>0.50943822384868187</v>
      </c>
      <c r="AJ20" s="5"/>
      <c r="AK20" s="59">
        <v>0.56175900604780671</v>
      </c>
      <c r="AL20" s="5"/>
      <c r="AM20" s="59">
        <f>AM19/'2 Volumes'!T51</f>
        <v>0.58049594065558419</v>
      </c>
      <c r="AN20" s="5"/>
      <c r="AO20" s="59">
        <f>AO19/'2 Volumes'!U51</f>
        <v>0.60335848503431866</v>
      </c>
      <c r="AQ20" s="59">
        <f>AQ19/'2 Volumes'!V51</f>
        <v>0.54664283113958023</v>
      </c>
      <c r="AS20" s="59">
        <f>AS19/'2 Volumes'!W51</f>
        <v>0.54180174784886437</v>
      </c>
    </row>
    <row r="21" spans="1:46" s="5" customFormat="1" ht="12" customHeight="1" x14ac:dyDescent="0.15">
      <c r="A21" s="83"/>
      <c r="B21" s="14"/>
      <c r="C21" s="13"/>
      <c r="D21" s="13"/>
      <c r="E21" s="44"/>
      <c r="F21" s="10"/>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K21" s="131"/>
      <c r="AM21" s="131"/>
      <c r="AO21" s="59"/>
      <c r="AQ21" s="59"/>
      <c r="AS21" s="59"/>
    </row>
    <row r="22" spans="1:46" s="5" customFormat="1" ht="12" customHeight="1" x14ac:dyDescent="0.15">
      <c r="A22" s="83"/>
      <c r="B22" s="153"/>
      <c r="C22" s="13"/>
      <c r="D22" s="13"/>
      <c r="E22" s="44"/>
      <c r="F22" s="10"/>
      <c r="G22" s="61"/>
      <c r="H22" s="71"/>
      <c r="I22" s="69"/>
      <c r="J22" s="60"/>
      <c r="K22" s="59"/>
      <c r="L22" s="60"/>
      <c r="M22" s="59"/>
      <c r="N22" s="60"/>
      <c r="O22" s="59"/>
      <c r="P22" s="60"/>
      <c r="Q22" s="59"/>
      <c r="R22" s="60"/>
      <c r="S22" s="59"/>
      <c r="T22" s="40"/>
      <c r="U22" s="59"/>
    </row>
    <row r="23" spans="1:46" s="5" customFormat="1" ht="12" customHeight="1" x14ac:dyDescent="0.2">
      <c r="A23" s="83"/>
      <c r="B23" s="153"/>
      <c r="C23" s="13"/>
      <c r="D23" s="13"/>
      <c r="E23" s="44"/>
      <c r="F23" s="10"/>
      <c r="I23" s="148"/>
      <c r="J23" s="60"/>
      <c r="K23" s="59"/>
      <c r="L23" s="60"/>
      <c r="M23" s="59"/>
      <c r="N23" s="60"/>
      <c r="O23" s="59"/>
      <c r="P23" s="60"/>
      <c r="Q23" s="59"/>
      <c r="R23" s="60"/>
      <c r="S23" s="59"/>
      <c r="T23" s="40"/>
      <c r="U23" s="59"/>
    </row>
    <row r="24" spans="1:46" s="5" customFormat="1" ht="23.25" customHeight="1" x14ac:dyDescent="0.2">
      <c r="A24" s="89">
        <v>4.2</v>
      </c>
      <c r="B24" s="229" t="s">
        <v>136</v>
      </c>
      <c r="C24" s="230"/>
      <c r="D24" s="230"/>
      <c r="E24" s="231"/>
      <c r="I24" s="42"/>
      <c r="J24" s="60"/>
      <c r="K24" s="59"/>
      <c r="L24" s="60"/>
      <c r="M24" s="59"/>
      <c r="N24" s="60"/>
      <c r="O24" s="59"/>
      <c r="P24" s="60"/>
      <c r="Q24" s="59"/>
      <c r="R24" s="60"/>
      <c r="S24" s="59"/>
      <c r="T24" s="40"/>
      <c r="U24" s="222"/>
      <c r="V24" s="223"/>
    </row>
    <row r="25" spans="1:46" s="5" customFormat="1" ht="12" customHeight="1" x14ac:dyDescent="0.15">
      <c r="A25" s="83"/>
      <c r="B25" s="163" t="s">
        <v>177</v>
      </c>
      <c r="C25" s="13"/>
      <c r="D25" s="13"/>
      <c r="E25" s="44"/>
      <c r="F25" s="10"/>
      <c r="I25" s="92"/>
      <c r="J25" s="60"/>
      <c r="K25" s="59"/>
      <c r="L25" s="60"/>
      <c r="M25" s="59"/>
      <c r="N25" s="60"/>
      <c r="O25" s="59"/>
      <c r="P25" s="60"/>
      <c r="Q25" s="59"/>
      <c r="R25" s="60"/>
      <c r="S25" s="59"/>
      <c r="T25" s="40"/>
      <c r="U25" s="86">
        <v>435955</v>
      </c>
      <c r="V25" s="62">
        <v>0.45562715818165095</v>
      </c>
      <c r="W25" s="86">
        <v>424154</v>
      </c>
      <c r="X25" s="194">
        <v>0.1917374873426877</v>
      </c>
      <c r="Y25" s="86">
        <v>480462</v>
      </c>
      <c r="Z25" s="194">
        <v>0.49087041630738171</v>
      </c>
      <c r="AA25" s="86">
        <v>414764</v>
      </c>
      <c r="AB25" s="194">
        <v>0.49851396367948858</v>
      </c>
      <c r="AC25" s="86">
        <v>383297</v>
      </c>
      <c r="AD25" s="194">
        <v>0.4795522475825148</v>
      </c>
      <c r="AE25" s="86">
        <v>378108</v>
      </c>
      <c r="AF25" s="194">
        <v>0.4701742256465225</v>
      </c>
      <c r="AG25" s="86">
        <v>354254</v>
      </c>
      <c r="AH25" s="194">
        <v>0.40349858079448175</v>
      </c>
      <c r="AI25" s="86">
        <v>268561</v>
      </c>
      <c r="AJ25" s="194">
        <v>0.44866875051163352</v>
      </c>
      <c r="AK25" s="86">
        <v>257352</v>
      </c>
      <c r="AL25" s="194">
        <v>0.4664448322331935</v>
      </c>
      <c r="AM25" s="86">
        <v>268511</v>
      </c>
      <c r="AN25" s="194">
        <f>AM25/'2 Volumes'!T55</f>
        <v>0.47732743142587952</v>
      </c>
      <c r="AO25" s="86">
        <v>297498</v>
      </c>
      <c r="AP25" s="194">
        <f>AO25/'2 Volumes'!U55</f>
        <v>0.49840175304571588</v>
      </c>
      <c r="AQ25" s="86">
        <v>313407</v>
      </c>
      <c r="AR25" s="194">
        <f>AQ25/'2 Volumes'!V55</f>
        <v>0.46556265124134888</v>
      </c>
      <c r="AS25" s="86">
        <v>338191</v>
      </c>
      <c r="AT25" s="194">
        <f>AS25/'2 Volumes'!W55</f>
        <v>0.44020498322178225</v>
      </c>
    </row>
    <row r="26" spans="1:46" s="5" customFormat="1" ht="12" customHeight="1" x14ac:dyDescent="0.15">
      <c r="A26" s="83"/>
      <c r="B26" s="153" t="s">
        <v>76</v>
      </c>
      <c r="C26" s="13"/>
      <c r="D26" s="13"/>
      <c r="E26" s="44"/>
      <c r="F26" s="10"/>
      <c r="I26" s="92"/>
      <c r="J26" s="60"/>
      <c r="K26" s="59"/>
      <c r="L26" s="60"/>
      <c r="M26" s="59"/>
      <c r="N26" s="60"/>
      <c r="O26" s="59"/>
      <c r="P26" s="60"/>
      <c r="Q26" s="59"/>
      <c r="R26" s="60"/>
      <c r="S26" s="59"/>
      <c r="T26" s="40"/>
      <c r="U26" s="86">
        <v>34047</v>
      </c>
      <c r="V26" s="62">
        <v>0.36705585562275622</v>
      </c>
      <c r="W26" s="86">
        <v>28126</v>
      </c>
      <c r="X26" s="194">
        <v>0.38496071829405165</v>
      </c>
      <c r="Y26" s="86">
        <v>30996</v>
      </c>
      <c r="Z26" s="194">
        <v>0.42245573864333319</v>
      </c>
      <c r="AA26" s="86">
        <v>33305</v>
      </c>
      <c r="AB26" s="194">
        <v>0.41953769603829438</v>
      </c>
      <c r="AC26" s="86">
        <v>35262</v>
      </c>
      <c r="AD26" s="194">
        <v>0.4383095090118086</v>
      </c>
      <c r="AE26" s="86">
        <v>33403</v>
      </c>
      <c r="AF26" s="194">
        <v>0.41547570182967025</v>
      </c>
      <c r="AG26" s="86">
        <v>32755</v>
      </c>
      <c r="AH26" s="194">
        <v>0.40397375496411042</v>
      </c>
      <c r="AI26" s="86">
        <v>30757</v>
      </c>
      <c r="AJ26" s="194">
        <v>0.39359387796887796</v>
      </c>
      <c r="AK26" s="86">
        <v>28556</v>
      </c>
      <c r="AL26" s="194">
        <v>0.40708797240081546</v>
      </c>
      <c r="AM26" s="86">
        <v>29789</v>
      </c>
      <c r="AN26" s="194">
        <f>AM26/'2 Volumes'!T56</f>
        <v>0.40923453126717224</v>
      </c>
      <c r="AO26" s="86">
        <v>29374</v>
      </c>
      <c r="AP26" s="194">
        <f>AO26/'2 Volumes'!U56</f>
        <v>0.44906819953830396</v>
      </c>
      <c r="AQ26" s="86">
        <v>32049</v>
      </c>
      <c r="AR26" s="194">
        <f>AQ26/'2 Volumes'!V56</f>
        <v>0.48394841749214784</v>
      </c>
      <c r="AS26" s="86">
        <v>36792</v>
      </c>
      <c r="AT26" s="194">
        <f>AS26/'2 Volumes'!W56</f>
        <v>0.53365049895567418</v>
      </c>
    </row>
    <row r="27" spans="1:46" s="5" customFormat="1" ht="12" customHeight="1" x14ac:dyDescent="0.15">
      <c r="A27" s="83"/>
      <c r="B27" s="153" t="s">
        <v>78</v>
      </c>
      <c r="C27" s="13"/>
      <c r="D27" s="13"/>
      <c r="E27" s="44"/>
      <c r="F27" s="10"/>
      <c r="I27" s="92"/>
      <c r="J27" s="60"/>
      <c r="K27" s="59"/>
      <c r="L27" s="60"/>
      <c r="M27" s="59"/>
      <c r="N27" s="60"/>
      <c r="O27" s="59"/>
      <c r="P27" s="60"/>
      <c r="Q27" s="59"/>
      <c r="R27" s="60"/>
      <c r="S27" s="59"/>
      <c r="T27" s="40"/>
      <c r="U27" s="86">
        <v>170180</v>
      </c>
      <c r="V27" s="62">
        <v>0.46583434385461631</v>
      </c>
      <c r="W27" s="86">
        <v>245813</v>
      </c>
      <c r="X27" s="194">
        <v>0.50688945527731033</v>
      </c>
      <c r="Y27" s="86">
        <v>288852</v>
      </c>
      <c r="Z27" s="194">
        <v>0.51260155243459649</v>
      </c>
      <c r="AA27" s="86">
        <v>291114</v>
      </c>
      <c r="AB27" s="194">
        <v>0.53090641728012056</v>
      </c>
      <c r="AC27" s="86">
        <v>927809</v>
      </c>
      <c r="AD27" s="194">
        <v>0.68416387623228314</v>
      </c>
      <c r="AE27" s="86">
        <v>1243589</v>
      </c>
      <c r="AF27" s="194">
        <v>0.6217581271495618</v>
      </c>
      <c r="AG27" s="86">
        <v>1307123</v>
      </c>
      <c r="AH27" s="194">
        <v>0.48344298849869016</v>
      </c>
      <c r="AI27" s="86">
        <v>1160677</v>
      </c>
      <c r="AJ27" s="194">
        <v>0.53313915726791428</v>
      </c>
      <c r="AK27" s="86">
        <v>1124262</v>
      </c>
      <c r="AL27" s="194">
        <v>0.59911066014086189</v>
      </c>
      <c r="AM27" s="86">
        <v>982873</v>
      </c>
      <c r="AN27" s="194">
        <f>AM27/'2 Volumes'!T57</f>
        <v>0.63328507373924225</v>
      </c>
      <c r="AO27" s="86">
        <v>996997</v>
      </c>
      <c r="AP27" s="194">
        <f>AO27/'2 Volumes'!U57</f>
        <v>0.65847456675611471</v>
      </c>
      <c r="AQ27" s="86">
        <v>721354</v>
      </c>
      <c r="AR27" s="194">
        <f>AQ27/'2 Volumes'!V57</f>
        <v>0.60105069761822427</v>
      </c>
      <c r="AS27" s="86">
        <v>757311</v>
      </c>
      <c r="AT27" s="194">
        <f>AS27/'2 Volumes'!W57</f>
        <v>0.60792888948827306</v>
      </c>
    </row>
    <row r="28" spans="1:46" s="5" customFormat="1" ht="12" customHeight="1" x14ac:dyDescent="0.15">
      <c r="A28" s="83"/>
      <c r="B28" s="153" t="s">
        <v>111</v>
      </c>
      <c r="C28" s="13"/>
      <c r="D28" s="13"/>
      <c r="E28" s="44"/>
      <c r="I28" s="92"/>
      <c r="J28" s="60"/>
      <c r="K28" s="59"/>
      <c r="L28" s="60"/>
      <c r="M28" s="59"/>
      <c r="N28" s="60"/>
      <c r="O28" s="59"/>
      <c r="P28" s="60"/>
      <c r="Q28" s="59"/>
      <c r="R28" s="60"/>
      <c r="S28" s="59"/>
      <c r="T28" s="40"/>
      <c r="U28" s="86">
        <v>51611</v>
      </c>
      <c r="V28" s="62">
        <v>0.48975621791404522</v>
      </c>
      <c r="W28" s="86">
        <v>26146</v>
      </c>
      <c r="X28" s="194">
        <v>0.44634504421455151</v>
      </c>
      <c r="Y28" s="86">
        <v>31062</v>
      </c>
      <c r="Z28" s="194">
        <v>0.47715018663881165</v>
      </c>
      <c r="AA28" s="86">
        <v>31424</v>
      </c>
      <c r="AB28" s="194">
        <v>0.49005021677427402</v>
      </c>
      <c r="AC28" s="86">
        <v>33472</v>
      </c>
      <c r="AD28" s="194">
        <v>0.47361122902340325</v>
      </c>
      <c r="AE28" s="86">
        <v>36793</v>
      </c>
      <c r="AF28" s="194">
        <v>0.45690832774507611</v>
      </c>
      <c r="AG28" s="86">
        <v>38841</v>
      </c>
      <c r="AH28" s="194">
        <v>0.43196983851594822</v>
      </c>
      <c r="AI28" s="86">
        <v>34876</v>
      </c>
      <c r="AJ28" s="194">
        <v>0.45534781700438687</v>
      </c>
      <c r="AK28" s="86">
        <v>38498</v>
      </c>
      <c r="AL28" s="194">
        <v>0.52744414839106379</v>
      </c>
      <c r="AM28" s="86">
        <v>45149</v>
      </c>
      <c r="AN28" s="194">
        <f>AM28/'2 Volumes'!T58</f>
        <v>0.50209628451640886</v>
      </c>
      <c r="AO28" s="86">
        <v>46479</v>
      </c>
      <c r="AP28" s="194">
        <f>AO28/'2 Volumes'!U58</f>
        <v>0.54648387438125356</v>
      </c>
      <c r="AQ28" s="86">
        <v>38727</v>
      </c>
      <c r="AR28" s="194">
        <f>AQ28/'2 Volumes'!V58</f>
        <v>0.51965809672051955</v>
      </c>
      <c r="AS28" s="86">
        <v>40536</v>
      </c>
      <c r="AT28" s="194">
        <f>AS28/'2 Volumes'!W58</f>
        <v>0.54237469560330753</v>
      </c>
    </row>
    <row r="29" spans="1:46" s="5" customFormat="1" ht="12" customHeight="1" x14ac:dyDescent="0.15">
      <c r="A29" s="83"/>
      <c r="B29" s="153" t="s">
        <v>13</v>
      </c>
      <c r="C29" s="13"/>
      <c r="D29" s="13"/>
      <c r="E29" s="44"/>
      <c r="F29" s="10"/>
      <c r="I29" s="92"/>
      <c r="J29" s="60"/>
      <c r="K29" s="59"/>
      <c r="L29" s="60"/>
      <c r="M29" s="59"/>
      <c r="N29" s="60"/>
      <c r="O29" s="59"/>
      <c r="P29" s="60"/>
      <c r="Q29" s="59"/>
      <c r="R29" s="60"/>
      <c r="S29" s="59"/>
      <c r="T29" s="40"/>
      <c r="U29" s="86">
        <v>15951</v>
      </c>
      <c r="V29" s="62">
        <v>0.3532499169527184</v>
      </c>
      <c r="W29" s="86">
        <v>17050</v>
      </c>
      <c r="X29" s="194">
        <v>0.39991556035089365</v>
      </c>
      <c r="Y29" s="86">
        <v>19655</v>
      </c>
      <c r="Z29" s="194">
        <v>0.46591286208694827</v>
      </c>
      <c r="AA29" s="86">
        <v>19360</v>
      </c>
      <c r="AB29" s="194">
        <v>0.4632908969082033</v>
      </c>
      <c r="AC29" s="86">
        <v>18490</v>
      </c>
      <c r="AD29" s="194">
        <v>0.4375192257637065</v>
      </c>
      <c r="AE29" s="86">
        <v>19178</v>
      </c>
      <c r="AF29" s="194">
        <v>0.44682090352042125</v>
      </c>
      <c r="AG29" s="86">
        <v>19150</v>
      </c>
      <c r="AH29" s="194">
        <v>0.44522458848693386</v>
      </c>
      <c r="AI29" s="86">
        <v>20831</v>
      </c>
      <c r="AJ29" s="194">
        <v>0.4642419380000446</v>
      </c>
      <c r="AK29" s="86">
        <v>19813</v>
      </c>
      <c r="AL29" s="194">
        <v>0.46805946163117718</v>
      </c>
      <c r="AM29" s="86">
        <v>21690</v>
      </c>
      <c r="AN29" s="194">
        <f>AM29/'2 Volumes'!T59</f>
        <v>0.48299819627229607</v>
      </c>
      <c r="AO29" s="86">
        <v>20841</v>
      </c>
      <c r="AP29" s="194">
        <f>AO29/'2 Volumes'!U59</f>
        <v>0.47071710897797853</v>
      </c>
      <c r="AQ29" s="86">
        <v>19144</v>
      </c>
      <c r="AR29" s="194">
        <f>AQ29/'2 Volumes'!V59</f>
        <v>0.44160457659569557</v>
      </c>
      <c r="AS29" s="86">
        <v>17749</v>
      </c>
      <c r="AT29" s="194">
        <f>AS29/'2 Volumes'!W59</f>
        <v>0.44616776853271661</v>
      </c>
    </row>
    <row r="30" spans="1:46" s="5" customFormat="1" ht="12" customHeight="1" x14ac:dyDescent="0.15">
      <c r="A30" s="83"/>
      <c r="B30" s="152" t="s">
        <v>60</v>
      </c>
      <c r="C30" s="13"/>
      <c r="D30" s="13"/>
      <c r="E30" s="44"/>
      <c r="F30" s="10"/>
      <c r="I30" s="92"/>
      <c r="J30" s="60"/>
      <c r="K30" s="59"/>
      <c r="L30" s="60"/>
      <c r="M30" s="59"/>
      <c r="N30" s="60"/>
      <c r="O30" s="59"/>
      <c r="P30" s="60"/>
      <c r="Q30" s="59"/>
      <c r="R30" s="60"/>
      <c r="S30" s="59"/>
      <c r="T30" s="40"/>
      <c r="U30" s="56">
        <f>SUM(U25:U29)</f>
        <v>707744</v>
      </c>
      <c r="W30" s="56">
        <v>741289</v>
      </c>
      <c r="Y30" s="56">
        <v>851027</v>
      </c>
      <c r="AA30" s="56">
        <v>789967</v>
      </c>
      <c r="AB30" s="56"/>
      <c r="AC30" s="56">
        <v>1398330</v>
      </c>
      <c r="AD30" s="56"/>
      <c r="AE30" s="56">
        <v>1711071</v>
      </c>
      <c r="AF30" s="56"/>
      <c r="AG30" s="56">
        <v>1752123</v>
      </c>
      <c r="AI30" s="56">
        <v>1515702</v>
      </c>
      <c r="AK30" s="56">
        <v>1468481</v>
      </c>
      <c r="AM30" s="56">
        <v>1348012</v>
      </c>
      <c r="AO30" s="56">
        <v>1391189</v>
      </c>
      <c r="AQ30" s="56">
        <v>1124681</v>
      </c>
      <c r="AS30" s="56">
        <v>1190579</v>
      </c>
    </row>
    <row r="31" spans="1:46" s="5" customFormat="1" ht="12" customHeight="1" x14ac:dyDescent="0.15">
      <c r="A31" s="83"/>
      <c r="B31" s="23" t="s">
        <v>66</v>
      </c>
      <c r="C31" s="13"/>
      <c r="D31" s="13"/>
      <c r="E31" s="44"/>
      <c r="F31" s="10"/>
      <c r="G31" s="59"/>
      <c r="H31" s="60"/>
      <c r="I31" s="59"/>
      <c r="J31" s="60"/>
      <c r="K31" s="59"/>
      <c r="L31" s="60"/>
      <c r="M31" s="59"/>
      <c r="N31" s="60"/>
      <c r="O31" s="59"/>
      <c r="P31" s="60"/>
      <c r="Q31" s="59"/>
      <c r="R31" s="60"/>
      <c r="S31" s="59"/>
      <c r="T31" s="40"/>
      <c r="U31" s="59">
        <v>0.45210547833197057</v>
      </c>
      <c r="W31" s="59">
        <v>0.25824077807769497</v>
      </c>
      <c r="Y31" s="59">
        <v>0.49393483517261633</v>
      </c>
      <c r="AA31" s="59">
        <v>0.50473212798237888</v>
      </c>
      <c r="AC31" s="105">
        <v>0.59534134001933769</v>
      </c>
      <c r="AE31" s="105">
        <v>0.56881210631923695</v>
      </c>
      <c r="AG31" s="105">
        <v>0.46160187262316094</v>
      </c>
      <c r="AI31" s="105">
        <v>0.50943822384868187</v>
      </c>
      <c r="AK31" s="105">
        <v>0.56168132501134083</v>
      </c>
      <c r="AM31" s="105">
        <f>AM30/'2 Volumes'!T60</f>
        <v>0.58049594065558419</v>
      </c>
      <c r="AO31" s="105">
        <f>AO30/'2 Volumes'!U60</f>
        <v>0.60335848503431866</v>
      </c>
      <c r="AQ31" s="105">
        <f>AQ30/'2 Volumes'!V60</f>
        <v>0.54664283113958023</v>
      </c>
      <c r="AS31" s="105">
        <f>AS30/'2 Volumes'!W60</f>
        <v>0.54180174784886437</v>
      </c>
    </row>
    <row r="32" spans="1:46" s="5" customFormat="1" ht="12.75" x14ac:dyDescent="0.15">
      <c r="A32" s="83"/>
      <c r="B32" s="63"/>
      <c r="C32" s="63"/>
      <c r="D32" s="63"/>
      <c r="E32" s="63"/>
      <c r="F32" s="10"/>
      <c r="G32" s="59"/>
      <c r="H32" s="60"/>
      <c r="I32" s="59"/>
      <c r="J32" s="60"/>
      <c r="K32" s="59"/>
      <c r="L32" s="60"/>
      <c r="M32" s="59"/>
      <c r="N32" s="60"/>
      <c r="O32" s="59"/>
      <c r="P32" s="60"/>
      <c r="Q32" s="59"/>
      <c r="R32" s="60"/>
      <c r="S32" s="59"/>
      <c r="T32" s="40"/>
      <c r="U32" s="59"/>
      <c r="W32" s="59"/>
      <c r="Y32" s="59"/>
      <c r="AA32" s="59"/>
      <c r="AC32" s="105"/>
      <c r="AE32" s="105"/>
    </row>
    <row r="33" spans="1:21" s="5" customFormat="1" ht="12.75" x14ac:dyDescent="0.15">
      <c r="A33" s="83"/>
      <c r="B33" s="63" t="s">
        <v>109</v>
      </c>
      <c r="C33" s="10"/>
      <c r="D33" s="10"/>
      <c r="E33" s="10"/>
      <c r="G33" s="59"/>
      <c r="H33" s="60"/>
      <c r="I33" s="59"/>
      <c r="J33" s="60"/>
      <c r="K33" s="59"/>
      <c r="L33" s="60"/>
      <c r="M33" s="59"/>
      <c r="N33" s="60"/>
      <c r="O33" s="59"/>
      <c r="P33" s="60"/>
      <c r="Q33" s="59"/>
      <c r="R33" s="60"/>
      <c r="S33" s="59"/>
      <c r="T33" s="40"/>
      <c r="U33" s="59"/>
    </row>
    <row r="34" spans="1:21" s="203" customFormat="1" ht="25.5" customHeight="1" x14ac:dyDescent="0.2">
      <c r="A34" s="198"/>
      <c r="B34" s="220" t="s">
        <v>198</v>
      </c>
      <c r="C34" s="220"/>
      <c r="D34" s="220"/>
      <c r="E34" s="220"/>
      <c r="F34" s="199"/>
      <c r="G34" s="200"/>
      <c r="H34" s="201"/>
      <c r="I34" s="200"/>
      <c r="J34" s="201"/>
      <c r="K34" s="200"/>
      <c r="L34" s="201"/>
      <c r="M34" s="200"/>
      <c r="N34" s="201"/>
      <c r="O34" s="200"/>
      <c r="P34" s="201"/>
      <c r="Q34" s="200"/>
      <c r="R34" s="201"/>
      <c r="S34" s="200"/>
      <c r="T34" s="202"/>
      <c r="U34" s="200"/>
    </row>
    <row r="35" spans="1:21" ht="19.5" customHeight="1" x14ac:dyDescent="0.15">
      <c r="B35" s="227" t="s">
        <v>173</v>
      </c>
      <c r="C35" s="227"/>
      <c r="D35" s="227"/>
      <c r="E35" s="227"/>
      <c r="F35" s="151"/>
    </row>
    <row r="36" spans="1:21" x14ac:dyDescent="0.15">
      <c r="B36" s="228"/>
      <c r="C36" s="228"/>
      <c r="D36" s="228"/>
      <c r="E36" s="228"/>
    </row>
    <row r="41" spans="1:21" x14ac:dyDescent="0.15">
      <c r="H41" s="22"/>
    </row>
    <row r="42" spans="1:21" x14ac:dyDescent="0.15">
      <c r="H42" s="22"/>
    </row>
    <row r="43" spans="1:21" x14ac:dyDescent="0.15">
      <c r="H43" s="22"/>
    </row>
    <row r="44" spans="1:21" x14ac:dyDescent="0.15">
      <c r="H44" s="22"/>
    </row>
    <row r="45" spans="1:21" x14ac:dyDescent="0.15">
      <c r="H45" s="22"/>
    </row>
    <row r="46" spans="1:21" x14ac:dyDescent="0.15">
      <c r="H46" s="22"/>
    </row>
    <row r="47" spans="1:21" x14ac:dyDescent="0.15">
      <c r="H47" s="22"/>
    </row>
  </sheetData>
  <mergeCells count="27">
    <mergeCell ref="B2:E2"/>
    <mergeCell ref="AK6:AL6"/>
    <mergeCell ref="B24:E24"/>
    <mergeCell ref="B9:E9"/>
    <mergeCell ref="B35:E35"/>
    <mergeCell ref="AI6:AJ6"/>
    <mergeCell ref="AE6:AF6"/>
    <mergeCell ref="AC6:AD6"/>
    <mergeCell ref="AG6:AH6"/>
    <mergeCell ref="AA6:AB6"/>
    <mergeCell ref="Y6:Z6"/>
    <mergeCell ref="W6:X6"/>
    <mergeCell ref="AS6:AT6"/>
    <mergeCell ref="AQ6:AR6"/>
    <mergeCell ref="AO6:AP6"/>
    <mergeCell ref="AM6:AN6"/>
    <mergeCell ref="B36:E36"/>
    <mergeCell ref="U24:V24"/>
    <mergeCell ref="G6:H6"/>
    <mergeCell ref="U6:V6"/>
    <mergeCell ref="S6:T6"/>
    <mergeCell ref="M6:N6"/>
    <mergeCell ref="O6:P6"/>
    <mergeCell ref="Q6:R6"/>
    <mergeCell ref="K6:L6"/>
    <mergeCell ref="I6:J6"/>
    <mergeCell ref="B34:E34"/>
  </mergeCells>
  <phoneticPr fontId="10" type="noConversion"/>
  <hyperlinks>
    <hyperlink ref="AE1:AF1" location="Contents!A1" display="Back to contents page"/>
  </hyperlinks>
  <pageMargins left="0.75" right="0.75" top="1" bottom="1" header="0.5" footer="0.5"/>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S20"/>
  <sheetViews>
    <sheetView showGridLines="0" zoomScaleNormal="100" workbookViewId="0">
      <pane xSplit="5" topLeftCell="J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4.85546875" style="4" hidden="1" customWidth="1" outlineLevel="1"/>
    <col min="8" max="8" width="11.85546875" style="4" customWidth="1" collapsed="1"/>
    <col min="9" max="9" width="11.42578125" style="4" customWidth="1"/>
    <col min="10" max="10" width="11.7109375" style="4" customWidth="1"/>
    <col min="11" max="12" width="13.5703125" style="4" customWidth="1"/>
    <col min="13" max="14" width="13" style="4" customWidth="1"/>
    <col min="15" max="15" width="12.42578125" style="106" customWidth="1"/>
    <col min="16" max="19" width="12.42578125" style="4" customWidth="1"/>
    <col min="20" max="16384" width="9.140625" style="4"/>
  </cols>
  <sheetData>
    <row r="1" spans="1:19" ht="12.75" x14ac:dyDescent="0.2">
      <c r="A1" s="83"/>
      <c r="B1" s="127" t="s">
        <v>112</v>
      </c>
      <c r="H1" s="4" t="s">
        <v>154</v>
      </c>
      <c r="M1" s="215" t="s">
        <v>165</v>
      </c>
      <c r="N1" s="215"/>
    </row>
    <row r="2" spans="1:19" ht="24.75" customHeight="1" x14ac:dyDescent="0.15">
      <c r="B2" s="217" t="s">
        <v>135</v>
      </c>
      <c r="C2" s="217"/>
      <c r="D2" s="217"/>
      <c r="E2" s="217"/>
      <c r="H2" s="4" t="s">
        <v>164</v>
      </c>
    </row>
    <row r="4" spans="1:19" x14ac:dyDescent="0.15">
      <c r="H4" s="6" t="s">
        <v>5</v>
      </c>
    </row>
    <row r="5" spans="1:19" x14ac:dyDescent="0.15">
      <c r="H5" s="109" t="s">
        <v>151</v>
      </c>
    </row>
    <row r="6" spans="1:19" x14ac:dyDescent="0.15">
      <c r="G6" s="150" t="s">
        <v>107</v>
      </c>
      <c r="H6" s="150" t="s">
        <v>133</v>
      </c>
      <c r="I6" s="150" t="s">
        <v>141</v>
      </c>
      <c r="J6" s="150" t="s">
        <v>147</v>
      </c>
      <c r="K6" s="150" t="s">
        <v>149</v>
      </c>
      <c r="L6" s="150" t="s">
        <v>150</v>
      </c>
      <c r="M6" s="150" t="s">
        <v>157</v>
      </c>
      <c r="N6" s="150" t="s">
        <v>161</v>
      </c>
      <c r="O6" s="150" t="s">
        <v>167</v>
      </c>
      <c r="P6" s="150" t="s">
        <v>174</v>
      </c>
      <c r="Q6" s="157" t="s">
        <v>176</v>
      </c>
      <c r="R6" s="180" t="s">
        <v>186</v>
      </c>
      <c r="S6" s="206" t="s">
        <v>214</v>
      </c>
    </row>
    <row r="7" spans="1:19" x14ac:dyDescent="0.15">
      <c r="J7" s="150"/>
      <c r="K7" s="150"/>
      <c r="L7" s="150"/>
      <c r="M7" s="150"/>
      <c r="P7" s="78"/>
      <c r="Q7" s="78"/>
    </row>
    <row r="8" spans="1:19" x14ac:dyDescent="0.15">
      <c r="F8" s="10"/>
      <c r="G8" s="79"/>
      <c r="O8" s="4"/>
    </row>
    <row r="9" spans="1:19" ht="24" customHeight="1" x14ac:dyDescent="0.2">
      <c r="A9" s="12">
        <v>5.0999999999999996</v>
      </c>
      <c r="B9" s="236" t="s">
        <v>114</v>
      </c>
      <c r="C9" s="237"/>
      <c r="D9" s="237"/>
      <c r="E9" s="238"/>
      <c r="F9" s="43"/>
      <c r="G9" s="77" t="s">
        <v>123</v>
      </c>
      <c r="H9" s="77" t="s">
        <v>123</v>
      </c>
      <c r="I9" s="77" t="s">
        <v>123</v>
      </c>
      <c r="J9" s="77" t="s">
        <v>123</v>
      </c>
      <c r="K9" s="77" t="s">
        <v>123</v>
      </c>
      <c r="L9" s="77" t="s">
        <v>123</v>
      </c>
      <c r="M9" s="77" t="s">
        <v>123</v>
      </c>
      <c r="N9" s="77" t="s">
        <v>123</v>
      </c>
      <c r="O9" s="77" t="s">
        <v>123</v>
      </c>
      <c r="P9" s="77" t="s">
        <v>123</v>
      </c>
      <c r="Q9" s="77" t="s">
        <v>123</v>
      </c>
      <c r="R9" s="77" t="s">
        <v>123</v>
      </c>
      <c r="S9" s="77" t="s">
        <v>123</v>
      </c>
    </row>
    <row r="10" spans="1:19" ht="12" customHeight="1" x14ac:dyDescent="0.2">
      <c r="B10" s="235" t="s">
        <v>177</v>
      </c>
      <c r="C10" s="225"/>
      <c r="D10" s="225"/>
      <c r="E10" s="226"/>
      <c r="F10" s="66"/>
      <c r="G10" s="65">
        <v>52505323</v>
      </c>
      <c r="H10" s="65">
        <v>51204084</v>
      </c>
      <c r="I10" s="65">
        <v>58584038</v>
      </c>
      <c r="J10" s="65">
        <v>59216195</v>
      </c>
      <c r="K10" s="65">
        <v>62306732</v>
      </c>
      <c r="L10" s="65">
        <v>75686751</v>
      </c>
      <c r="M10" s="65">
        <v>62621002</v>
      </c>
      <c r="N10" s="65">
        <v>52880761</v>
      </c>
      <c r="O10" s="65">
        <v>58251236</v>
      </c>
      <c r="P10" s="65">
        <v>88199237</v>
      </c>
      <c r="Q10" s="65">
        <v>144783496</v>
      </c>
      <c r="R10" s="65">
        <v>212385691</v>
      </c>
      <c r="S10" s="65">
        <v>268760045</v>
      </c>
    </row>
    <row r="11" spans="1:19" ht="12" customHeight="1" x14ac:dyDescent="0.2">
      <c r="B11" s="235" t="s">
        <v>76</v>
      </c>
      <c r="C11" s="225"/>
      <c r="D11" s="225"/>
      <c r="E11" s="226"/>
      <c r="F11" s="66"/>
      <c r="G11" s="65">
        <v>46769416</v>
      </c>
      <c r="H11" s="65">
        <v>42907857</v>
      </c>
      <c r="I11" s="65">
        <v>34316009</v>
      </c>
      <c r="J11" s="65">
        <v>39634862</v>
      </c>
      <c r="K11" s="65">
        <v>39055071</v>
      </c>
      <c r="L11" s="65">
        <v>40750396</v>
      </c>
      <c r="M11" s="65">
        <v>41914253</v>
      </c>
      <c r="N11" s="65">
        <v>48407209</v>
      </c>
      <c r="O11" s="65">
        <v>45487157</v>
      </c>
      <c r="P11" s="65">
        <v>49332360</v>
      </c>
      <c r="Q11" s="65">
        <v>49211468</v>
      </c>
      <c r="R11" s="65">
        <v>40169295</v>
      </c>
      <c r="S11" s="65">
        <v>35952845</v>
      </c>
    </row>
    <row r="12" spans="1:19" ht="12" customHeight="1" x14ac:dyDescent="0.2">
      <c r="B12" s="235" t="s">
        <v>78</v>
      </c>
      <c r="C12" s="225"/>
      <c r="D12" s="225"/>
      <c r="E12" s="226"/>
      <c r="F12" s="66"/>
      <c r="G12" s="65">
        <v>150679702</v>
      </c>
      <c r="H12" s="65">
        <v>294245048</v>
      </c>
      <c r="I12" s="65">
        <v>351530358</v>
      </c>
      <c r="J12" s="65">
        <v>273375496</v>
      </c>
      <c r="K12" s="65">
        <v>2157052585</v>
      </c>
      <c r="L12" s="65">
        <v>3004184925</v>
      </c>
      <c r="M12" s="65">
        <v>2786317592</v>
      </c>
      <c r="N12" s="65">
        <v>2392038762</v>
      </c>
      <c r="O12" s="65">
        <v>2492058660</v>
      </c>
      <c r="P12" s="65">
        <v>2076285898</v>
      </c>
      <c r="Q12" s="65">
        <v>2152992906</v>
      </c>
      <c r="R12" s="65">
        <v>1645355136</v>
      </c>
      <c r="S12" s="65">
        <v>1606647243</v>
      </c>
    </row>
    <row r="13" spans="1:19" ht="12" customHeight="1" x14ac:dyDescent="0.2">
      <c r="B13" s="235" t="s">
        <v>111</v>
      </c>
      <c r="C13" s="225"/>
      <c r="D13" s="225"/>
      <c r="E13" s="226"/>
      <c r="F13" s="66"/>
      <c r="G13" s="65">
        <v>13333446</v>
      </c>
      <c r="H13" s="65">
        <v>7471532</v>
      </c>
      <c r="I13" s="65">
        <v>7810963</v>
      </c>
      <c r="J13" s="65">
        <v>9068298</v>
      </c>
      <c r="K13" s="65">
        <v>11526633</v>
      </c>
      <c r="L13" s="65">
        <v>11714211</v>
      </c>
      <c r="M13" s="65">
        <v>8061630</v>
      </c>
      <c r="N13" s="65">
        <v>8477969</v>
      </c>
      <c r="O13" s="65">
        <v>11995338</v>
      </c>
      <c r="P13" s="65">
        <v>17576191</v>
      </c>
      <c r="Q13" s="65">
        <v>16808505</v>
      </c>
      <c r="R13" s="65">
        <v>16030426</v>
      </c>
      <c r="S13" s="65">
        <v>18808006</v>
      </c>
    </row>
    <row r="14" spans="1:19" ht="12" customHeight="1" x14ac:dyDescent="0.2">
      <c r="B14" s="235" t="s">
        <v>13</v>
      </c>
      <c r="C14" s="225"/>
      <c r="D14" s="225"/>
      <c r="E14" s="226"/>
      <c r="F14" s="66"/>
      <c r="G14" s="65">
        <v>35839090</v>
      </c>
      <c r="H14" s="65">
        <v>42378307</v>
      </c>
      <c r="I14" s="65">
        <v>51215534</v>
      </c>
      <c r="J14" s="65">
        <v>49386844</v>
      </c>
      <c r="K14" s="65">
        <v>47725338</v>
      </c>
      <c r="L14" s="65">
        <v>50028323</v>
      </c>
      <c r="M14" s="65">
        <v>60331216</v>
      </c>
      <c r="N14" s="65">
        <v>53888802</v>
      </c>
      <c r="O14" s="65">
        <v>45726385</v>
      </c>
      <c r="P14" s="65">
        <v>111235429</v>
      </c>
      <c r="Q14" s="65">
        <v>73858502</v>
      </c>
      <c r="R14" s="65">
        <v>62648322</v>
      </c>
      <c r="S14" s="65">
        <v>44121564</v>
      </c>
    </row>
    <row r="15" spans="1:19" ht="12" customHeight="1" x14ac:dyDescent="0.2">
      <c r="B15" s="236" t="s">
        <v>60</v>
      </c>
      <c r="C15" s="237"/>
      <c r="D15" s="237"/>
      <c r="E15" s="238"/>
      <c r="F15" s="66"/>
      <c r="G15" s="76">
        <v>299126977</v>
      </c>
      <c r="H15" s="76">
        <v>438206828</v>
      </c>
      <c r="I15" s="76">
        <v>503456902</v>
      </c>
      <c r="J15" s="76">
        <v>430681695</v>
      </c>
      <c r="K15" s="76">
        <v>2317666359</v>
      </c>
      <c r="L15" s="76">
        <v>3182364606</v>
      </c>
      <c r="M15" s="76">
        <v>2959245693</v>
      </c>
      <c r="N15" s="76">
        <v>2555693503</v>
      </c>
      <c r="O15" s="76">
        <v>2653518776</v>
      </c>
      <c r="P15" s="76">
        <v>2342629115</v>
      </c>
      <c r="Q15" s="76">
        <v>2437654877</v>
      </c>
      <c r="R15" s="76">
        <v>1976588870</v>
      </c>
      <c r="S15" s="76">
        <v>1974289703</v>
      </c>
    </row>
    <row r="16" spans="1:19" x14ac:dyDescent="0.15">
      <c r="K16" s="97"/>
      <c r="L16" s="97"/>
      <c r="M16" s="97"/>
      <c r="N16" s="97"/>
      <c r="O16" s="97"/>
      <c r="P16" s="97"/>
      <c r="Q16" s="97"/>
      <c r="R16" s="97"/>
    </row>
    <row r="17" spans="2:7" s="4" customFormat="1" x14ac:dyDescent="0.15">
      <c r="B17" s="63"/>
      <c r="F17" s="5"/>
    </row>
    <row r="18" spans="2:7" s="4" customFormat="1" ht="28.5" customHeight="1" x14ac:dyDescent="0.15">
      <c r="B18" s="227"/>
      <c r="C18" s="227"/>
      <c r="D18" s="227"/>
      <c r="E18" s="227"/>
      <c r="F18" s="149"/>
    </row>
    <row r="19" spans="2:7" s="4" customFormat="1" ht="15.75" customHeight="1" x14ac:dyDescent="0.15">
      <c r="B19" s="217"/>
      <c r="C19" s="217"/>
      <c r="D19" s="217"/>
      <c r="E19" s="217"/>
      <c r="F19" s="217"/>
    </row>
    <row r="20" spans="2:7" s="4" customFormat="1" ht="15.75" customHeight="1" x14ac:dyDescent="0.15">
      <c r="B20" s="217"/>
      <c r="C20" s="217"/>
      <c r="D20" s="217"/>
      <c r="E20" s="217"/>
      <c r="F20" s="217"/>
      <c r="G20" s="149"/>
    </row>
  </sheetData>
  <mergeCells count="12">
    <mergeCell ref="B15:E15"/>
    <mergeCell ref="B12:E12"/>
    <mergeCell ref="B14:E14"/>
    <mergeCell ref="B19:F19"/>
    <mergeCell ref="B20:F20"/>
    <mergeCell ref="B18:E18"/>
    <mergeCell ref="M1:N1"/>
    <mergeCell ref="B13:E13"/>
    <mergeCell ref="B9:E9"/>
    <mergeCell ref="B10:E10"/>
    <mergeCell ref="B11:E11"/>
    <mergeCell ref="B2:E2"/>
  </mergeCells>
  <phoneticPr fontId="10" type="noConversion"/>
  <hyperlinks>
    <hyperlink ref="M1:N1" location="Contents!A1" display="Back to contents page"/>
  </hyperlinks>
  <pageMargins left="0.75" right="0.75" top="1" bottom="1" header="0.5" footer="0.5"/>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E89"/>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36.7109375" customWidth="1"/>
    <col min="4" max="4" width="48.7109375" customWidth="1"/>
  </cols>
  <sheetData>
    <row r="1" spans="2:5" ht="14.25" x14ac:dyDescent="0.2">
      <c r="B1" s="128" t="s">
        <v>3</v>
      </c>
      <c r="D1" s="145" t="s">
        <v>165</v>
      </c>
      <c r="E1" s="142"/>
    </row>
    <row r="2" spans="2:5" x14ac:dyDescent="0.2">
      <c r="B2" s="1"/>
    </row>
    <row r="3" spans="2:5" x14ac:dyDescent="0.2">
      <c r="B3" s="2"/>
    </row>
    <row r="4" spans="2:5" ht="14.25" x14ac:dyDescent="0.2">
      <c r="B4" s="20" t="s">
        <v>0</v>
      </c>
    </row>
    <row r="5" spans="2:5" ht="16.5" customHeight="1" x14ac:dyDescent="0.2">
      <c r="B5" s="253" t="s">
        <v>121</v>
      </c>
      <c r="C5" s="254"/>
    </row>
    <row r="6" spans="2:5" x14ac:dyDescent="0.2">
      <c r="B6" s="48" t="s">
        <v>194</v>
      </c>
      <c r="C6" s="50" t="s">
        <v>193</v>
      </c>
    </row>
    <row r="7" spans="2:5" x14ac:dyDescent="0.2">
      <c r="B7" s="52" t="s">
        <v>177</v>
      </c>
      <c r="C7" s="53" t="s">
        <v>115</v>
      </c>
    </row>
    <row r="8" spans="2:5" x14ac:dyDescent="0.2">
      <c r="B8" s="52"/>
      <c r="C8" s="53" t="s">
        <v>84</v>
      </c>
    </row>
    <row r="9" spans="2:5" x14ac:dyDescent="0.2">
      <c r="B9" s="52"/>
      <c r="C9" s="53" t="s">
        <v>178</v>
      </c>
    </row>
    <row r="10" spans="2:5" x14ac:dyDescent="0.2">
      <c r="B10" s="52"/>
      <c r="C10" s="53" t="s">
        <v>106</v>
      </c>
    </row>
    <row r="11" spans="2:5" x14ac:dyDescent="0.2">
      <c r="B11" s="52"/>
      <c r="C11" s="53" t="s">
        <v>116</v>
      </c>
    </row>
    <row r="12" spans="2:5" x14ac:dyDescent="0.2">
      <c r="B12" s="47" t="s">
        <v>153</v>
      </c>
      <c r="C12" s="51" t="s">
        <v>103</v>
      </c>
    </row>
    <row r="13" spans="2:5" x14ac:dyDescent="0.2">
      <c r="B13" s="47"/>
      <c r="C13" s="51" t="s">
        <v>93</v>
      </c>
    </row>
    <row r="14" spans="2:5" x14ac:dyDescent="0.2">
      <c r="B14" s="47"/>
      <c r="C14" s="51" t="s">
        <v>90</v>
      </c>
    </row>
    <row r="15" spans="2:5" x14ac:dyDescent="0.2">
      <c r="B15" s="47"/>
      <c r="C15" s="51" t="s">
        <v>87</v>
      </c>
    </row>
    <row r="16" spans="2:5" x14ac:dyDescent="0.2">
      <c r="B16" s="47"/>
      <c r="C16" s="51" t="s">
        <v>118</v>
      </c>
    </row>
    <row r="17" spans="2:3" x14ac:dyDescent="0.2">
      <c r="B17" s="52" t="s">
        <v>78</v>
      </c>
      <c r="C17" s="53" t="s">
        <v>101</v>
      </c>
    </row>
    <row r="18" spans="2:3" x14ac:dyDescent="0.2">
      <c r="B18" s="52"/>
      <c r="C18" s="53" t="s">
        <v>97</v>
      </c>
    </row>
    <row r="19" spans="2:3" x14ac:dyDescent="0.2">
      <c r="B19" s="52"/>
      <c r="C19" s="53" t="s">
        <v>85</v>
      </c>
    </row>
    <row r="20" spans="2:3" x14ac:dyDescent="0.2">
      <c r="B20" s="52"/>
      <c r="C20" s="53" t="s">
        <v>91</v>
      </c>
    </row>
    <row r="21" spans="2:3" x14ac:dyDescent="0.2">
      <c r="B21" s="52"/>
      <c r="C21" s="53" t="s">
        <v>99</v>
      </c>
    </row>
    <row r="22" spans="2:3" x14ac:dyDescent="0.2">
      <c r="B22" s="47" t="s">
        <v>12</v>
      </c>
      <c r="C22" s="51" t="s">
        <v>88</v>
      </c>
    </row>
    <row r="23" spans="2:3" x14ac:dyDescent="0.2">
      <c r="B23" s="47"/>
      <c r="C23" s="51" t="s">
        <v>89</v>
      </c>
    </row>
    <row r="24" spans="2:3" ht="21.75" x14ac:dyDescent="0.2">
      <c r="B24" s="47"/>
      <c r="C24" s="162" t="s">
        <v>179</v>
      </c>
    </row>
    <row r="25" spans="2:3" x14ac:dyDescent="0.2">
      <c r="B25" s="47"/>
      <c r="C25" s="51" t="s">
        <v>117</v>
      </c>
    </row>
    <row r="26" spans="2:3" x14ac:dyDescent="0.2">
      <c r="B26" s="52" t="s">
        <v>13</v>
      </c>
      <c r="C26" s="53" t="s">
        <v>92</v>
      </c>
    </row>
    <row r="27" spans="2:3" x14ac:dyDescent="0.2">
      <c r="B27" s="52"/>
      <c r="C27" s="53" t="s">
        <v>119</v>
      </c>
    </row>
    <row r="28" spans="2:3" x14ac:dyDescent="0.2">
      <c r="B28" s="52"/>
      <c r="C28" s="53" t="s">
        <v>95</v>
      </c>
    </row>
    <row r="29" spans="2:3" x14ac:dyDescent="0.2">
      <c r="B29" s="52"/>
      <c r="C29" s="53" t="s">
        <v>105</v>
      </c>
    </row>
    <row r="30" spans="2:3" x14ac:dyDescent="0.2">
      <c r="B30" s="52"/>
      <c r="C30" s="53" t="s">
        <v>104</v>
      </c>
    </row>
    <row r="31" spans="2:3" x14ac:dyDescent="0.2">
      <c r="B31" s="52"/>
      <c r="C31" s="53" t="s">
        <v>98</v>
      </c>
    </row>
    <row r="32" spans="2:3" x14ac:dyDescent="0.2">
      <c r="B32" s="52"/>
      <c r="C32" s="53" t="s">
        <v>120</v>
      </c>
    </row>
    <row r="33" spans="2:4" ht="162" customHeight="1" x14ac:dyDescent="0.2">
      <c r="B33" s="255" t="s">
        <v>210</v>
      </c>
      <c r="C33" s="256"/>
    </row>
    <row r="34" spans="2:4" x14ac:dyDescent="0.2">
      <c r="B34" s="42"/>
      <c r="C34" s="80"/>
    </row>
    <row r="35" spans="2:4" ht="26.25" customHeight="1" x14ac:dyDescent="0.2">
      <c r="B35" s="21" t="s">
        <v>58</v>
      </c>
    </row>
    <row r="36" spans="2:4" ht="39" customHeight="1" x14ac:dyDescent="0.2">
      <c r="B36" s="253" t="s">
        <v>160</v>
      </c>
      <c r="C36" s="254"/>
    </row>
    <row r="37" spans="2:4" x14ac:dyDescent="0.2">
      <c r="B37" s="48" t="s">
        <v>156</v>
      </c>
      <c r="C37" s="110" t="s">
        <v>196</v>
      </c>
      <c r="D37" s="49" t="s">
        <v>54</v>
      </c>
    </row>
    <row r="38" spans="2:4" x14ac:dyDescent="0.2">
      <c r="B38" s="257" t="s">
        <v>180</v>
      </c>
      <c r="C38" s="264">
        <v>281</v>
      </c>
      <c r="D38" s="16" t="s">
        <v>35</v>
      </c>
    </row>
    <row r="39" spans="2:4" x14ac:dyDescent="0.2">
      <c r="B39" s="258"/>
      <c r="C39" s="265"/>
      <c r="D39" s="81" t="s">
        <v>14</v>
      </c>
    </row>
    <row r="40" spans="2:4" x14ac:dyDescent="0.2">
      <c r="B40" s="258"/>
      <c r="C40" s="265"/>
      <c r="D40" s="16" t="s">
        <v>36</v>
      </c>
    </row>
    <row r="41" spans="2:4" x14ac:dyDescent="0.2">
      <c r="B41" s="259"/>
      <c r="C41" s="266"/>
      <c r="D41" s="16" t="s">
        <v>37</v>
      </c>
    </row>
    <row r="42" spans="2:4" x14ac:dyDescent="0.2">
      <c r="B42" s="57" t="s">
        <v>44</v>
      </c>
      <c r="C42" s="111">
        <v>5428</v>
      </c>
      <c r="D42" s="58" t="s">
        <v>44</v>
      </c>
    </row>
    <row r="43" spans="2:4" x14ac:dyDescent="0.2">
      <c r="B43" s="239" t="s">
        <v>16</v>
      </c>
      <c r="C43" s="241">
        <v>2358</v>
      </c>
      <c r="D43" s="81" t="s">
        <v>26</v>
      </c>
    </row>
    <row r="44" spans="2:4" x14ac:dyDescent="0.2">
      <c r="B44" s="267"/>
      <c r="C44" s="263"/>
      <c r="D44" s="81" t="s">
        <v>22</v>
      </c>
    </row>
    <row r="45" spans="2:4" x14ac:dyDescent="0.2">
      <c r="B45" s="267"/>
      <c r="C45" s="263"/>
      <c r="D45" s="81" t="s">
        <v>25</v>
      </c>
    </row>
    <row r="46" spans="2:4" x14ac:dyDescent="0.2">
      <c r="B46" s="267"/>
      <c r="C46" s="263"/>
      <c r="D46" s="81" t="s">
        <v>24</v>
      </c>
    </row>
    <row r="47" spans="2:4" x14ac:dyDescent="0.2">
      <c r="B47" s="240"/>
      <c r="C47" s="242"/>
      <c r="D47" s="81" t="s">
        <v>23</v>
      </c>
    </row>
    <row r="48" spans="2:4" x14ac:dyDescent="0.2">
      <c r="B48" s="57" t="s">
        <v>41</v>
      </c>
      <c r="C48" s="111">
        <v>177</v>
      </c>
      <c r="D48" s="58" t="s">
        <v>41</v>
      </c>
    </row>
    <row r="49" spans="2:4" x14ac:dyDescent="0.2">
      <c r="B49" s="239" t="s">
        <v>19</v>
      </c>
      <c r="C49" s="241">
        <v>1421</v>
      </c>
      <c r="D49" s="81" t="s">
        <v>45</v>
      </c>
    </row>
    <row r="50" spans="2:4" x14ac:dyDescent="0.2">
      <c r="B50" s="267"/>
      <c r="C50" s="263"/>
      <c r="D50" s="81" t="s">
        <v>46</v>
      </c>
    </row>
    <row r="51" spans="2:4" x14ac:dyDescent="0.2">
      <c r="B51" s="240"/>
      <c r="C51" s="242"/>
      <c r="D51" s="81" t="s">
        <v>47</v>
      </c>
    </row>
    <row r="52" spans="2:4" x14ac:dyDescent="0.2">
      <c r="B52" s="244" t="s">
        <v>70</v>
      </c>
      <c r="C52" s="247">
        <v>409</v>
      </c>
      <c r="D52" s="58" t="s">
        <v>38</v>
      </c>
    </row>
    <row r="53" spans="2:4" x14ac:dyDescent="0.2">
      <c r="B53" s="245"/>
      <c r="C53" s="248"/>
      <c r="D53" s="58" t="s">
        <v>43</v>
      </c>
    </row>
    <row r="54" spans="2:4" x14ac:dyDescent="0.2">
      <c r="B54" s="245"/>
      <c r="C54" s="248"/>
      <c r="D54" s="58" t="s">
        <v>42</v>
      </c>
    </row>
    <row r="55" spans="2:4" x14ac:dyDescent="0.2">
      <c r="B55" s="245"/>
      <c r="C55" s="248"/>
      <c r="D55" s="58" t="s">
        <v>40</v>
      </c>
    </row>
    <row r="56" spans="2:4" x14ac:dyDescent="0.2">
      <c r="B56" s="246"/>
      <c r="C56" s="249"/>
      <c r="D56" s="58" t="s">
        <v>39</v>
      </c>
    </row>
    <row r="57" spans="2:4" x14ac:dyDescent="0.2">
      <c r="B57" s="239" t="s">
        <v>17</v>
      </c>
      <c r="C57" s="241">
        <v>5398</v>
      </c>
      <c r="D57" s="81" t="s">
        <v>73</v>
      </c>
    </row>
    <row r="58" spans="2:4" x14ac:dyDescent="0.2">
      <c r="B58" s="240"/>
      <c r="C58" s="242"/>
      <c r="D58" s="81" t="s">
        <v>21</v>
      </c>
    </row>
    <row r="59" spans="2:4" x14ac:dyDescent="0.2">
      <c r="B59" s="244" t="s">
        <v>18</v>
      </c>
      <c r="C59" s="247">
        <v>942</v>
      </c>
      <c r="D59" s="58" t="s">
        <v>72</v>
      </c>
    </row>
    <row r="60" spans="2:4" x14ac:dyDescent="0.2">
      <c r="B60" s="245"/>
      <c r="C60" s="248"/>
      <c r="D60" s="58" t="s">
        <v>31</v>
      </c>
    </row>
    <row r="61" spans="2:4" x14ac:dyDescent="0.2">
      <c r="B61" s="245"/>
      <c r="C61" s="248"/>
      <c r="D61" s="58" t="s">
        <v>30</v>
      </c>
    </row>
    <row r="62" spans="2:4" x14ac:dyDescent="0.2">
      <c r="B62" s="245"/>
      <c r="C62" s="248"/>
      <c r="D62" s="58" t="s">
        <v>32</v>
      </c>
    </row>
    <row r="63" spans="2:4" x14ac:dyDescent="0.2">
      <c r="B63" s="245"/>
      <c r="C63" s="248"/>
      <c r="D63" s="58" t="s">
        <v>28</v>
      </c>
    </row>
    <row r="64" spans="2:4" x14ac:dyDescent="0.2">
      <c r="B64" s="245"/>
      <c r="C64" s="248"/>
      <c r="D64" s="58" t="s">
        <v>33</v>
      </c>
    </row>
    <row r="65" spans="2:4" x14ac:dyDescent="0.2">
      <c r="B65" s="245"/>
      <c r="C65" s="248"/>
      <c r="D65" s="58" t="s">
        <v>34</v>
      </c>
    </row>
    <row r="66" spans="2:4" x14ac:dyDescent="0.2">
      <c r="B66" s="245"/>
      <c r="C66" s="248"/>
      <c r="D66" s="58" t="s">
        <v>29</v>
      </c>
    </row>
    <row r="67" spans="2:4" x14ac:dyDescent="0.2">
      <c r="B67" s="246"/>
      <c r="C67" s="249"/>
      <c r="D67" s="58" t="s">
        <v>27</v>
      </c>
    </row>
    <row r="68" spans="2:4" x14ac:dyDescent="0.2">
      <c r="B68" s="260" t="s">
        <v>6</v>
      </c>
      <c r="C68" s="241">
        <v>16605</v>
      </c>
      <c r="D68" s="81" t="s">
        <v>71</v>
      </c>
    </row>
    <row r="69" spans="2:4" x14ac:dyDescent="0.2">
      <c r="B69" s="261"/>
      <c r="C69" s="263"/>
      <c r="D69" s="81" t="s">
        <v>49</v>
      </c>
    </row>
    <row r="70" spans="2:4" x14ac:dyDescent="0.2">
      <c r="B70" s="261"/>
      <c r="C70" s="263"/>
      <c r="D70" s="81" t="s">
        <v>51</v>
      </c>
    </row>
    <row r="71" spans="2:4" x14ac:dyDescent="0.2">
      <c r="B71" s="261"/>
      <c r="C71" s="263"/>
      <c r="D71" s="81" t="s">
        <v>50</v>
      </c>
    </row>
    <row r="72" spans="2:4" x14ac:dyDescent="0.2">
      <c r="B72" s="261"/>
      <c r="C72" s="263"/>
      <c r="D72" s="81" t="s">
        <v>195</v>
      </c>
    </row>
    <row r="73" spans="2:4" x14ac:dyDescent="0.2">
      <c r="B73" s="261"/>
      <c r="C73" s="263"/>
      <c r="D73" s="81" t="s">
        <v>48</v>
      </c>
    </row>
    <row r="74" spans="2:4" x14ac:dyDescent="0.2">
      <c r="B74" s="261"/>
      <c r="C74" s="263"/>
      <c r="D74" s="81" t="s">
        <v>52</v>
      </c>
    </row>
    <row r="75" spans="2:4" x14ac:dyDescent="0.2">
      <c r="B75" s="262"/>
      <c r="C75" s="242"/>
      <c r="D75" s="81" t="s">
        <v>53</v>
      </c>
    </row>
    <row r="76" spans="2:4" x14ac:dyDescent="0.2">
      <c r="B76" s="57" t="s">
        <v>162</v>
      </c>
      <c r="C76" s="111">
        <v>8139</v>
      </c>
      <c r="D76" s="82" t="s">
        <v>148</v>
      </c>
    </row>
    <row r="77" spans="2:4" x14ac:dyDescent="0.2">
      <c r="B77" s="52" t="s">
        <v>74</v>
      </c>
      <c r="C77" s="132">
        <v>562</v>
      </c>
      <c r="D77" s="81" t="s">
        <v>15</v>
      </c>
    </row>
    <row r="79" spans="2:4" ht="24.75" customHeight="1" x14ac:dyDescent="0.2">
      <c r="B79" s="243" t="s">
        <v>170</v>
      </c>
      <c r="C79" s="243"/>
      <c r="D79" s="243"/>
    </row>
    <row r="80" spans="2:4" ht="45.75" customHeight="1" x14ac:dyDescent="0.2">
      <c r="B80" s="243" t="s">
        <v>197</v>
      </c>
      <c r="C80" s="243"/>
      <c r="D80" s="243"/>
    </row>
    <row r="81" spans="2:4" ht="26.25" customHeight="1" x14ac:dyDescent="0.2">
      <c r="B81" s="171" t="s">
        <v>181</v>
      </c>
      <c r="C81" s="156"/>
      <c r="D81" s="156"/>
    </row>
    <row r="82" spans="2:4" ht="14.25" customHeight="1" x14ac:dyDescent="0.2">
      <c r="B82" s="251" t="s">
        <v>183</v>
      </c>
      <c r="C82" s="252"/>
    </row>
    <row r="83" spans="2:4" ht="35.25" customHeight="1" x14ac:dyDescent="0.2">
      <c r="B83" s="250" t="s">
        <v>185</v>
      </c>
      <c r="C83" s="250"/>
      <c r="D83" s="172"/>
    </row>
    <row r="84" spans="2:4" x14ac:dyDescent="0.2">
      <c r="B84" s="172"/>
      <c r="C84" s="172"/>
    </row>
    <row r="85" spans="2:4" x14ac:dyDescent="0.2">
      <c r="B85" s="172"/>
      <c r="C85" s="172"/>
    </row>
    <row r="86" spans="2:4" x14ac:dyDescent="0.2">
      <c r="B86" s="172"/>
      <c r="C86" s="172"/>
    </row>
    <row r="87" spans="2:4" x14ac:dyDescent="0.2">
      <c r="B87" s="170"/>
      <c r="C87" s="170"/>
    </row>
    <row r="88" spans="2:4" x14ac:dyDescent="0.2">
      <c r="B88" s="170"/>
      <c r="C88" s="170"/>
    </row>
    <row r="89" spans="2:4" x14ac:dyDescent="0.2">
      <c r="B89" s="170"/>
      <c r="C89" s="170"/>
    </row>
  </sheetData>
  <mergeCells count="21">
    <mergeCell ref="B83:C83"/>
    <mergeCell ref="B82:C82"/>
    <mergeCell ref="B5:C5"/>
    <mergeCell ref="B33:C33"/>
    <mergeCell ref="B36:C36"/>
    <mergeCell ref="B38:B41"/>
    <mergeCell ref="B79:D79"/>
    <mergeCell ref="B68:B75"/>
    <mergeCell ref="C68:C75"/>
    <mergeCell ref="C38:C41"/>
    <mergeCell ref="B43:B47"/>
    <mergeCell ref="C43:C47"/>
    <mergeCell ref="B49:B51"/>
    <mergeCell ref="C49:C51"/>
    <mergeCell ref="B52:B56"/>
    <mergeCell ref="C52:C56"/>
    <mergeCell ref="B57:B58"/>
    <mergeCell ref="C57:C58"/>
    <mergeCell ref="B80:D80"/>
    <mergeCell ref="B59:B67"/>
    <mergeCell ref="C59:C67"/>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 Products and Causes</vt:lpstr>
      <vt:lpstr>2 Volumes</vt:lpstr>
      <vt:lpstr>2a Volumes by Product Name</vt:lpstr>
      <vt:lpstr>3 Speed</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2016-03-22T15:25:46Z</dcterms:modified>
</cp:coreProperties>
</file>