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45" yWindow="150" windowWidth="18855" windowHeight="10200"/>
  </bookViews>
  <sheets>
    <sheet name="Contents" sheetId="5" r:id="rId1"/>
    <sheet name="Retirement Income Methodology" sheetId="7" r:id="rId2"/>
    <sheet name="Retirement Income Data Tables" sheetId="10" r:id="rId3"/>
    <sheet name="Firm Feedback Methodology" sheetId="14" r:id="rId4"/>
    <sheet name="Firm Feedback Data Tables" sheetId="13" r:id="rId5"/>
  </sheets>
  <externalReferences>
    <externalReference r:id="rId6"/>
    <externalReference r:id="rId7"/>
    <externalReference r:id="rId8"/>
  </externalReferences>
  <definedNames>
    <definedName name="_xlnm._FilterDatabase" localSheetId="2" hidden="1">'Retirement Income Data Tables'!$B$24:$AH$31</definedName>
    <definedName name="Measure_Name" localSheetId="2">OFFSET([1]Lists!D$2,1,MATCH('[1]Market shares &amp; trends'!$D$264,[1]Lists!$H$2:$N$2,0),COUNTA(OFFSET([1]Lists!D$2,1,MATCH('[1]Market shares &amp; trends'!$D$264,[1]Lists!$H$2:$N$2,0),200,1)),1)</definedName>
    <definedName name="Measure_Name">OFFSET([2]Lists!D$2,1,MATCH('[2]Market shares &amp; trends'!$D$257,[2]Lists!$H$2:$N$2,0),COUNTA(OFFSET([2]Lists!D$2,1,MATCH('[2]Market shares &amp; trends'!$D$257,[2]Lists!$H$2:$N$2,0),200,1)),1)</definedName>
    <definedName name="Measure2_Name">OFFSET([3]Lists!D$2,1,MATCH('[3]Market shares &amp; trends'!$D$319,[3]Lists!$H$2:$N$2,0),COUNTA(OFFSET([3]Lists!D$2,1,MATCH('[3]Market shares &amp; trends'!$D$319,[3]Lists!$H$2:$N$2,0),200,1)),1)</definedName>
    <definedName name="_xlnm.Print_Area" localSheetId="0">Contents!$A$1:$F$29</definedName>
    <definedName name="_xlnm.Print_Area" localSheetId="4">'Firm Feedback Data Tables'!$A$1:$N$89</definedName>
    <definedName name="_xlnm.Print_Area" localSheetId="2">'Retirement Income Data Tables'!$A$1:$AC$272</definedName>
    <definedName name="_xlnm.Print_Area" localSheetId="1">'Retirement Income Methodology'!$A$1:$C$16</definedName>
  </definedNames>
  <calcPr calcId="145621"/>
</workbook>
</file>

<file path=xl/calcChain.xml><?xml version="1.0" encoding="utf-8"?>
<calcChain xmlns="http://schemas.openxmlformats.org/spreadsheetml/2006/main">
  <c r="H237" i="10" l="1"/>
  <c r="H236" i="10"/>
  <c r="H235" i="10"/>
  <c r="H234" i="10"/>
  <c r="H233" i="10"/>
  <c r="H232" i="10"/>
  <c r="H231" i="10"/>
  <c r="I231" i="10"/>
  <c r="I232" i="10"/>
  <c r="I233" i="10"/>
  <c r="I234" i="10"/>
  <c r="I235" i="10"/>
  <c r="I236" i="10"/>
  <c r="I237" i="10"/>
  <c r="I230" i="10"/>
  <c r="L249" i="10"/>
  <c r="L250" i="10"/>
  <c r="L251" i="10"/>
  <c r="L252" i="10"/>
  <c r="L253" i="10"/>
  <c r="L254" i="10"/>
  <c r="L248" i="10"/>
  <c r="F231" i="10"/>
  <c r="F237" i="10"/>
  <c r="F236" i="10"/>
  <c r="F235" i="10"/>
  <c r="F234" i="10"/>
  <c r="F233" i="10"/>
  <c r="F232" i="10"/>
  <c r="D232" i="10"/>
  <c r="D233" i="10"/>
  <c r="D234" i="10"/>
  <c r="D235" i="10"/>
  <c r="D236" i="10"/>
  <c r="D237" i="10"/>
  <c r="D231" i="10"/>
  <c r="J236" i="10" l="1"/>
  <c r="J234" i="10"/>
  <c r="J232" i="10"/>
  <c r="J237" i="10"/>
  <c r="J233" i="10"/>
  <c r="J235" i="10"/>
  <c r="J231" i="10"/>
  <c r="J46" i="10"/>
  <c r="J45" i="10"/>
  <c r="J47" i="10"/>
  <c r="J44" i="10"/>
  <c r="I48" i="10"/>
  <c r="J48" i="10" s="1"/>
</calcChain>
</file>

<file path=xl/sharedStrings.xml><?xml version="1.0" encoding="utf-8"?>
<sst xmlns="http://schemas.openxmlformats.org/spreadsheetml/2006/main" count="604" uniqueCount="236">
  <si>
    <t>Table 7</t>
  </si>
  <si>
    <t>Table 1</t>
  </si>
  <si>
    <t>Table 2</t>
  </si>
  <si>
    <t>Retirement Income Data Collection</t>
  </si>
  <si>
    <t>Tables 2-6</t>
  </si>
  <si>
    <t>Tables 8-10</t>
  </si>
  <si>
    <t>Tables 11-14</t>
  </si>
  <si>
    <t>Table 15</t>
  </si>
  <si>
    <t>Tables 16-17</t>
  </si>
  <si>
    <t>Total since April 2015</t>
  </si>
  <si>
    <t>% of policies accessed in this way in quarter</t>
  </si>
  <si>
    <t>number</t>
  </si>
  <si>
    <t>% of policies accessed in this way since April</t>
  </si>
  <si>
    <t>Total pots accessed for first time in quarter</t>
  </si>
  <si>
    <t>Annuities purchased in quarter</t>
  </si>
  <si>
    <t>n/a</t>
  </si>
  <si>
    <t>Pots where first partial UFPLS payment taken and not fully withdrawn in quarter**</t>
  </si>
  <si>
    <t>a/a</t>
  </si>
  <si>
    <t>Full cash withdrawals from pots being accessed for first time in quarter***</t>
  </si>
  <si>
    <t>Pension Commencement Lump Sum (PCLS) withdrawn in quarter but no income taken****</t>
  </si>
  <si>
    <t>Base (number of firms who responded)</t>
  </si>
  <si>
    <t>*In July-Sept and Oct-Dec this includes those who just took PCLS but withdrew no crystallised funds, but excludes those who moved to Flexi-Access Drawdown (FAD) from capped drawdown</t>
  </si>
  <si>
    <t>**In Oct-Dec 2015 a small number of pots that have had previous UFPLS payments are included, as one provider was unable to exclude these pots in its submission.</t>
  </si>
  <si>
    <r>
      <t>***Made a first and full withdrawal via Flexi-Access</t>
    </r>
    <r>
      <rPr>
        <sz val="10"/>
        <rFont val="Verdana"/>
        <family val="2"/>
      </rPr>
      <t xml:space="preserve"> Drawdown</t>
    </r>
    <r>
      <rPr>
        <sz val="10"/>
        <color theme="1"/>
        <rFont val="Verdana"/>
        <family val="2"/>
      </rPr>
      <t xml:space="preserve"> (FAD), Uncrystallised Funds Pension Lump Sum (UFPLS) or a Small Pot Lump Sum (SPLS)</t>
    </r>
  </si>
  <si>
    <t>****In April-June firms were asked separately about pots where only a PCLS had been taken. In subsequent quarters these pots have been included within the questions on new drawdown policies</t>
  </si>
  <si>
    <t>Pot size</t>
  </si>
  <si>
    <t>Annuities</t>
  </si>
  <si>
    <t>Starting drawdown*</t>
  </si>
  <si>
    <t>Taking first UFPLS**</t>
  </si>
  <si>
    <t>Full cash withdrawal***</t>
  </si>
  <si>
    <t>Total of pots accessed</t>
  </si>
  <si>
    <t>% of pots of this size accessed in this way</t>
  </si>
  <si>
    <t>Less than £10,000</t>
  </si>
  <si>
    <t>£10,000 - £29,000</t>
  </si>
  <si>
    <t>£30,000 - £49,000</t>
  </si>
  <si>
    <t>£50,000 - £99,000</t>
  </si>
  <si>
    <t>£250,000 and above</t>
  </si>
  <si>
    <t>All pot sizes</t>
  </si>
  <si>
    <t>Note: Pot sizes do not include Pension Commencement Lump Sum (PCLS) for annuities and drawdown, but do include tax free portion of cash for UFPLS and full withdrawals</t>
  </si>
  <si>
    <t>*Entered drawdown for first time but did not extinguish pot, including those who just took PCLS but withdrew no crystallised funds (Customers who moved to FAD from capped drawdown are not included)</t>
  </si>
  <si>
    <t>**Took a first UFPLS payment but did not extinguish pot; a small number of pots that have had previous UFPLS payments are included, as one provider was unable to exclude these pots in its submission.</t>
  </si>
  <si>
    <t>***Made a first and full withdrawal via FAD, UFPLS or a small pot lump sum</t>
  </si>
  <si>
    <t>.</t>
  </si>
  <si>
    <t>Age of customer</t>
  </si>
  <si>
    <t>Under 55</t>
  </si>
  <si>
    <t>All ages</t>
  </si>
  <si>
    <t>*Entered drawdown for first time but did not extinguish pot, including those who just took PCLS but withdrew no crystallised funds (Customers who moved to FAD from Capped drawdown are not included)</t>
  </si>
  <si>
    <t>Note: Rules on dependants, nominees and successors, and for certain protected occupations mean it is possible for some under 55s to purchase annuities or drawdown.</t>
  </si>
  <si>
    <t>Pot size (excluding PCLS)</t>
  </si>
  <si>
    <t>Pot size (including tax free portion of payment)</t>
  </si>
  <si>
    <t>*Took a first UFPLS payment but did not extinguish pot; a small number of pots that have had previous UFPLS payments are included, as one provider was unable to exclude these pots in its submission.</t>
  </si>
  <si>
    <t>Pot size (excluding benefit of GAR)</t>
  </si>
  <si>
    <t>Apr-Sep 2016</t>
  </si>
  <si>
    <t>of which GARs not taken up</t>
  </si>
  <si>
    <t>% not taken up</t>
  </si>
  <si>
    <t>Number of pensions with GARs accessed</t>
  </si>
  <si>
    <t>of which not taken up and full encashment</t>
  </si>
  <si>
    <t>Note: All columns include numbers of deferred annuity options as well pensions with GAR's</t>
  </si>
  <si>
    <t>Note: Pot sizes do not include Pension Commencement Lump Sum (PCLS) for annuities and drawdown, but do include tax free portion of cash for UFPLS</t>
  </si>
  <si>
    <t>Note: Pot size does not include the value of the GAR</t>
  </si>
  <si>
    <t>Total number of pots with regular withdrawals</t>
  </si>
  <si>
    <t>Note: Rates are the % withdrawn during the quarter; regular and ad-hoc withdrawal rates were not split out in July to Sep data so are not comparable</t>
  </si>
  <si>
    <t xml:space="preserve">Note: Firms have estimated the value of the pot at the start of the quarter if they do not have electronic unit price values for the start of the quarter available </t>
  </si>
  <si>
    <t>Note: Pot sizes do not include Pension Commencement Lump Sum (PCLS) for drawdown, but do include tax free portion of cash for UFPLS</t>
  </si>
  <si>
    <t>Note: Where customers have a regular payment in place and also took an ad-hoc payment in the quarter, the ad-hoc payments are reported here also</t>
  </si>
  <si>
    <t>Note: Four firms have not been able to separate ad-hoc withdrawals from regular withdrawals and so this data includes some cases where regular payments are not in place</t>
  </si>
  <si>
    <t>Note: Four firms has not been able to separate ad-hoc withdrawals from regular withdrawals and so this data includes some cases where regular payments are not in place</t>
  </si>
  <si>
    <t>Note: Not all firms provided full data by age group for withdrawal rates. This explains the small differences between Tables 8 and 9 totals.</t>
  </si>
  <si>
    <t xml:space="preserve">Note: Firms have been allowed to estimate the value of the pot at the start of the quarter if they do not have electronic unit price values for the start of the quarter available </t>
  </si>
  <si>
    <t>Note: Four firms has not been able to separate ad-hoc withdrawals from regular withdrawals and so this data excludes some instances where only ad-hoc payments are in place.</t>
  </si>
  <si>
    <t>number of annuity sales where advice used</t>
  </si>
  <si>
    <t xml:space="preserve">number of annuity sales by providers who specified advice </t>
  </si>
  <si>
    <t>Note: Some providers cannot determine whether customers used advice when accessing their pot and have instead provided data on whether the customer used advice when taking out the original pension</t>
  </si>
  <si>
    <t>Table 12: Use of advice in when entering drawdown - by pot size</t>
  </si>
  <si>
    <t>number of pots entering drawdown with providers who specified advice use</t>
  </si>
  <si>
    <t>number of pots entering drawdown where advice used</t>
  </si>
  <si>
    <t>Note: this table includes drawdown plans that were entered into this quarter but where the pot was not extinguished, including where only PCLS was taken. It is therefore not comparable with data from the previous quarter</t>
  </si>
  <si>
    <t>Note: Some providers cannot determine whether customers used advice when accessing their pot and have instead provided data on whether the customer used advise when taking out the original pension</t>
  </si>
  <si>
    <t>Table 13: Use of advice when taking first UFPLS payment - by pot size</t>
  </si>
  <si>
    <t>number of first UFPLS payments by providers who specified advice use</t>
  </si>
  <si>
    <t>number of first UFPLS payments where advice used</t>
  </si>
  <si>
    <t>Note: this table includes pots where a first UFPLS payment was made but the pot was not fully extinguished. It is not comparable with data from the previous quarter which was collected on a different basis.</t>
  </si>
  <si>
    <t>Table 14: Use of advice  when making a full withdrawal (new and existing customers) - by pot size</t>
  </si>
  <si>
    <t>number of full withdrawals (new and existing customers) at providers who specified advice use</t>
  </si>
  <si>
    <t>number of full withdrawals (new and existing customers) where advice used</t>
  </si>
  <si>
    <t>Note: Unlike in tables 1 and 2, the data in this table covers all full withdrawals regardless of whether the pot was first accessed this quarter or not - and therefore covers pots of both new and existing customers</t>
  </si>
  <si>
    <t>Annuity product feature/type</t>
  </si>
  <si>
    <t>% of annuities sold this quarter</t>
  </si>
  <si>
    <t>% of annuities sold since July</t>
  </si>
  <si>
    <t>Number of annuities sold during quarter where provider specified the types of annuity sold*</t>
  </si>
  <si>
    <t>Guaranteed payment period annuities</t>
  </si>
  <si>
    <t>Value protected annuities</t>
  </si>
  <si>
    <t>Single life annuities</t>
  </si>
  <si>
    <t>Joint life annuities</t>
  </si>
  <si>
    <t>Level only annuities</t>
  </si>
  <si>
    <t>Escalating</t>
  </si>
  <si>
    <t>Note: these product features are not mutually exclusive (e.g. an annuity could be both joint life and escalating)</t>
  </si>
  <si>
    <t>Note: We also collected data on unit-linked, with profits, deferred and flexible annuities but have not published this due to the very limited number of providers selling these types of annuities</t>
  </si>
  <si>
    <t>number of annuities sold to existing customers</t>
  </si>
  <si>
    <t>number of annuities sold via 3rd party arrangements including panels*</t>
  </si>
  <si>
    <t>number of annuities sold to new customers (not via third party)</t>
  </si>
  <si>
    <t>*Includes both single-firm 3rd party arrangements where an accumulation pension provider has a relationship with a sole retirement income product provider, and multi-firm 3rd party arrangements mean where an accumulation pension provider has a panel with multiple retirement income product providers</t>
  </si>
  <si>
    <t>Table 17: Sources of business for drawdown providers  - by pot size</t>
  </si>
  <si>
    <t>number of drawdown plans sold to existing provider</t>
  </si>
  <si>
    <t>number of drawdown plans sold via 3rd party arrangements including panels*</t>
  </si>
  <si>
    <t>number of drawdown plans sold to new customers (not via third party)</t>
  </si>
  <si>
    <t>Note: this table includes drawdown plans that were entered into this quarter but where the pot was not extinguished, including where only Pension Commencement Lump Sum was taken</t>
  </si>
  <si>
    <t>Methodology</t>
  </si>
  <si>
    <t>Firm Feedback Questionnaire</t>
  </si>
  <si>
    <t>Agree</t>
  </si>
  <si>
    <t>Disagree</t>
  </si>
  <si>
    <t>FCA Data Bulletin September 2017  - underlying data pack</t>
  </si>
  <si>
    <t>Overview - Pots accessed for the first time (since April 2015)</t>
  </si>
  <si>
    <t>Retirement Income Data Collection, October 2016 - March 2017</t>
  </si>
  <si>
    <t>Table 1: Overview - Pots accessed for the first time since April 2015</t>
  </si>
  <si>
    <t>Apr - Sep 2015</t>
  </si>
  <si>
    <t>Apr - Sept 2016</t>
  </si>
  <si>
    <t>Oct 2016 - Mar 2017</t>
  </si>
  <si>
    <t>New drawdown policies entered and not fully withdrawn in period*</t>
  </si>
  <si>
    <t xml:space="preserve"> n/a </t>
  </si>
  <si>
    <t>Oct 2016-Mar 2017</t>
  </si>
  <si>
    <t>£100,000 - £249,000</t>
  </si>
  <si>
    <t>Table 3: Numbers of policies accessed for first time in Oct 2016-Mar 2017 - by age of customer</t>
  </si>
  <si>
    <t>55-64</t>
  </si>
  <si>
    <t>65-74</t>
  </si>
  <si>
    <t>75+</t>
  </si>
  <si>
    <t>Table 4: Annuity purchases by pot size and customer age</t>
  </si>
  <si>
    <t>Table 5: Number of pots entering drawdown* - by pot size and customer age</t>
  </si>
  <si>
    <t>Table 6: Number of pots where first UFPLS taken* in Oct 2016-Mar 2017 - by pot size and customer age</t>
  </si>
  <si>
    <t>Table 8: Withdrawal rates in Oct 2016-Mar 2017 for new and existing Drawdown and UFPLS customers where regular payment is set up (by pot size)</t>
  </si>
  <si>
    <t>Numbers of customers segmented by rate of withdrawal during Oct 2016-Mar 2017</t>
  </si>
  <si>
    <t>Less than 2%</t>
  </si>
  <si>
    <t>2%-3.99%</t>
  </si>
  <si>
    <t>4%-5.99%</t>
  </si>
  <si>
    <t>6%-7.99%</t>
  </si>
  <si>
    <t>8% and above</t>
  </si>
  <si>
    <t xml:space="preserve">Note: Average mean withdrawal rates are simple arithmetic averages across customers and firms, not a weighted average. </t>
  </si>
  <si>
    <t>Table 9: Withdrawal rates for Oct 2016-Mar 2017 of new and existing Drawdown and UFPLS policies where regular payment is set up (by customer age)</t>
  </si>
  <si>
    <t>Numbers of policies segmented by rate of withdrawal during Oct 2016-Mar 2017</t>
  </si>
  <si>
    <t>75-84</t>
  </si>
  <si>
    <t>85+</t>
  </si>
  <si>
    <t>Table 10: Number of plan holders making withdrawals in Oct 2016-Mar 2017 of new and existing Drawdown and UFPLS policies where only ad hoc withdrawals occurred (by pot size)</t>
  </si>
  <si>
    <t>Numbers</t>
  </si>
  <si>
    <t>1 to 3 (low)</t>
  </si>
  <si>
    <t>4 to 6</t>
  </si>
  <si>
    <t>7 to 10 (high)</t>
  </si>
  <si>
    <t>Ensuring financial markets function well</t>
  </si>
  <si>
    <t>Consumer protection</t>
  </si>
  <si>
    <t>Protecting integrity of financial systems</t>
  </si>
  <si>
    <t>Promoting effective competition</t>
  </si>
  <si>
    <t>Overall, the FCA's communications to my firm are timely</t>
  </si>
  <si>
    <t>Overall, the FCA's communications to my firm are useful</t>
  </si>
  <si>
    <t>Overall, the FCA's communications to my firm are clear</t>
  </si>
  <si>
    <t>Overall, the FCA's expectations of your firm have been articulated clearly</t>
  </si>
  <si>
    <t>Overall, the FCA's communications contain the right level of detail to be useful to my firm</t>
  </si>
  <si>
    <t>Fixed</t>
  </si>
  <si>
    <t>Flexible</t>
  </si>
  <si>
    <t>Neither agree or disagree</t>
  </si>
  <si>
    <t>FCA supervisors/staff have sufficient experience</t>
  </si>
  <si>
    <t>FCA supervisors/ staff exercise good judgement</t>
  </si>
  <si>
    <t>FCA supervisors/ staff have sufficient knowledge to understand my firm</t>
  </si>
  <si>
    <t>Don't know</t>
  </si>
  <si>
    <t>My firm has a clear understanding of the distinction between the FCA's regulatory objectives and those of the PRA</t>
  </si>
  <si>
    <t>The FCA and PRA are appropriately co-ordinated in their supervision of our firm, taking into account their respective regulatory objectives</t>
  </si>
  <si>
    <t>The FCA co-ordinates effectively with international regulators</t>
  </si>
  <si>
    <t>Made a change to your business model</t>
  </si>
  <si>
    <t>Reviewed your firm's remuneration structures and processes</t>
  </si>
  <si>
    <t>Introduced or changed training modules</t>
  </si>
  <si>
    <t>Called meeting(s) specifically to discuss the issue</t>
  </si>
  <si>
    <t>Implemented a specific review of your own business</t>
  </si>
  <si>
    <t>Sent communications to all relevant staff</t>
  </si>
  <si>
    <t>Carried out a review of your conduct risks</t>
  </si>
  <si>
    <t>Discussed the specific issues at a board meeting</t>
  </si>
  <si>
    <t>Remove EU regulations that are bad for the UK industry</t>
  </si>
  <si>
    <t>Protect/ support the financial services industry/ firms</t>
  </si>
  <si>
    <t>Protect consumers/ Maintain consumer confidence</t>
  </si>
  <si>
    <t>Ensure that the UK market remains attractive/ competitive/ effective</t>
  </si>
  <si>
    <t>Provide clear guidance about new regulation/ changes to regulation</t>
  </si>
  <si>
    <t>Minimise upheaval/ disruption/ change for UK firms</t>
  </si>
  <si>
    <t>FCA and Practitioner Panel Survey – 2017 Report</t>
  </si>
  <si>
    <t>Table 1: Satisfaction with relationship with the FCA (2008 - 2017)</t>
  </si>
  <si>
    <t>Score:</t>
  </si>
  <si>
    <t>Year:</t>
  </si>
  <si>
    <t>Base: All firms: 2017 (2,080); 2016 (3,357); 2015 (4,055); 2014 (3,146); 2013 (1,470); 2010 (4,187); 2008 (4,407)</t>
  </si>
  <si>
    <t>Table 2: Level of confidence that the FCA’s oversight of the industry will deliver on the following statutory objectives (% very/ fairly confident)</t>
  </si>
  <si>
    <t>Base: All firms: 2017 (2,080); 2016 (3,357)</t>
  </si>
  <si>
    <t>Table 3: After all the information that you have seen, heard or read about the FCA, how satisfied are you with the communication from the FCA?</t>
  </si>
  <si>
    <t>Score</t>
  </si>
  <si>
    <t>Per cent</t>
  </si>
  <si>
    <t>Mean score</t>
  </si>
  <si>
    <t>Base: All firms (2,080)</t>
  </si>
  <si>
    <t>Table 4: Agreement with the statements about FCA communications,
by firm type</t>
  </si>
  <si>
    <t>Firm type</t>
  </si>
  <si>
    <t>Base: All firms: Fixed (73); Flexible (2,007)</t>
  </si>
  <si>
    <t>Table 5: Agreement with statements about FCA supervisors/staff</t>
  </si>
  <si>
    <t>Year</t>
  </si>
  <si>
    <t>Base: All firms: 2016 (3,357); 2017 (2,080)</t>
  </si>
  <si>
    <t>Table 6: Agreement with statements about the FCA and other regulators</t>
  </si>
  <si>
    <t>Base: All firms giving an answer other than ‘Not applicable’ – ‘Clear understanding’ (1,896); ‘Appropriately co-ordinated‘ (1,529);
’Co-ordinates effectively’ (1,781)</t>
  </si>
  <si>
    <t>Table 7: Percentage of firms that took an action as a result of enforcement activity</t>
  </si>
  <si>
    <t>Base: All firms who were aware of enforcement activity over the last two years relevant to their business: Fixed (64); Flexible (647)</t>
  </si>
  <si>
    <t>Table 8: What do you think the FCA’s objectives should be during the process of exiting the EU?</t>
  </si>
  <si>
    <t>Table 2: Numbers of policies accessed for first time in Oct 2015-Mar 2017 - by pot size</t>
  </si>
  <si>
    <t>Table 16: Sources of business for annuity providers since October 2015 - by pot size</t>
  </si>
  <si>
    <t>Total since October 2015</t>
  </si>
  <si>
    <t>Note: it is not possible to do a consistent comparison of retirement income data returns for April – September 2015, six months after the introduction of the pension freedoms, with those covering subsequent periods. This is due to issues with data quality and changes in the format of information collected.</t>
  </si>
  <si>
    <t>^ One firm's full withdrawals have been removed from this figure as they were unable to provide the data in the format we requested.</t>
  </si>
  <si>
    <t>127908^</t>
  </si>
  <si>
    <t>Enhanced annuities*</t>
  </si>
  <si>
    <t xml:space="preserve">*In this data collection we define enhanced annuities as only those underwritten on impaired life or lifestyle factors (e.g. smoking) and not annuities solely underwritten on other factors (e.g. occupation or postcode details).   
</t>
  </si>
  <si>
    <t xml:space="preserve">The FCA has collected data from 56 firm groups comprising of 94 retirement and pension providers. We included all life insurers who reported pension reserves of more than £2bn on their Annual Insurance Returns and all non-life insurance personal pension operators with more than £500m of assets under administration.  Of the remaining population of personal pension operators, every fifth firm was selected from a list ordered by size of pension assets. We will continue to review whether new and existing FCA Authorised firms are captured by this criteria.    
Our sample of firms covers an estimated 95% of defined contribution (DC) contract-based pension schemes assets. 55 of the 56 firm groups in the final sample have now provided data for covering the latest period from 1 October 2016 to 31 March 2017. 
Notes 
• All data collected refers to the number of pots accessed and used, rather than the number of consumers, as some consumers may have multiple pension pots.
• In previous editions we collected retirement income returns from providers on a quarterly basis. However as we are now collecting data covering a full six month period, we have restated the data from the previous editions to enable comparison on a consistent basis.
• Where meaningful, we have provided comparisons of the data with the previous periods. However, in some cases comparisons are not possible due to updates in the questions asked and information collected between reporting periods.
</t>
  </si>
  <si>
    <t>Numbers and types of policies accessed for first time (October 2015 - March 2017)</t>
  </si>
  <si>
    <t>Table 7: Take up of Guaranteed Annuity Rates (GAR's) and deferred annuity options since October 2015</t>
  </si>
  <si>
    <t>Take up of Guaranteed Annuity Rates and deferred annuity options (since October 2015)</t>
  </si>
  <si>
    <t>Withdrawal rates in Oct 2016-Mar 2017 for different retirement products</t>
  </si>
  <si>
    <t>Table 11: Use of advice since October 2015 when purchasing an annuity - by pot size</t>
  </si>
  <si>
    <t>Use of advice when purchasing retirement products (since October 2015)</t>
  </si>
  <si>
    <t>Table 15: Types of annuity options sold since October 2015</t>
  </si>
  <si>
    <t>Oct 2015-Mar 2016</t>
  </si>
  <si>
    <t>Types of annuity options sold (since October 2015)</t>
  </si>
  <si>
    <t xml:space="preserve">Sources of business for retirement product providers (since October 2015) </t>
  </si>
  <si>
    <t>Table 3</t>
  </si>
  <si>
    <t xml:space="preserve">Confidence ratings (% very/ fairly confident) of FCA oversight of the industry and delivery of statutory objectives </t>
  </si>
  <si>
    <t>Satisfaction scores on relationship with the FCA (2008 - 2017)</t>
  </si>
  <si>
    <t>Satisfaction scores on communication from the FCA</t>
  </si>
  <si>
    <t>Agreement with the statements about FCA communications,
by firm type</t>
  </si>
  <si>
    <t>Table 4</t>
  </si>
  <si>
    <t>Agreement with statements about FCA supervisors/staff</t>
  </si>
  <si>
    <t>Table 5</t>
  </si>
  <si>
    <t>Table 6</t>
  </si>
  <si>
    <t>Table 8</t>
  </si>
  <si>
    <t>Agreement with statements about the FCA and other regulators</t>
  </si>
  <si>
    <t>Percentage of firms that took an action as a result of enforcement activity</t>
  </si>
  <si>
    <t>Open ended questions about FCA's objectives during the process of exiting the EU</t>
  </si>
  <si>
    <t xml:space="preserve">The FCA conducts an annual survey to gather the industry’s views of the FCA’s effectiveness as a regulator across a range of topics:
  •our performance including against our objectives
  •communication
  •trust in the FCA
  •enforcement
  •international issues
In previous years, the Practitioner Panel has conducted their own survey to understand what the industry thinks. In response to your feedback, this year the FCA has joined forces with the Practitioner Panel to ask firms to complete a single survey.
The latest wave of the survey was conducted by Kantar Public on behalf of the FCA and the Panel. Fieldwork took place between March and April 2017. In total, 2,080 firms completed the survey, constituting a response rate of 21%.
</t>
  </si>
  <si>
    <t>You can find further information and a full breakdown of the themes explored in the full report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</si>
</sst>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_-;\-* #,##0_-;_-* &quot;-&quot;??_-;_-@_-"/>
    <numFmt numFmtId="165" formatCode="[$-809]General"/>
    <numFmt numFmtId="166" formatCode="_-* #,##0.0_-;\-* #,##0.0_-;_-* &quot;-&quot;??_-;_-@_-"/>
  </numFmts>
  <fonts count="30" x14ac:knownFonts="1">
    <font>
      <sz val="10"/>
      <color theme="1"/>
      <name val="Verdana"/>
      <family val="2"/>
    </font>
    <font>
      <sz val="10"/>
      <color theme="1"/>
      <name val="Verdana"/>
      <family val="2"/>
    </font>
    <font>
      <b/>
      <sz val="10"/>
      <color theme="1"/>
      <name val="Verdana"/>
      <family val="2"/>
    </font>
    <font>
      <b/>
      <sz val="14"/>
      <color rgb="FF8E1537"/>
      <name val="Verdana"/>
      <family val="2"/>
    </font>
    <font>
      <sz val="16"/>
      <color rgb="FF8E1537"/>
      <name val="Verdana"/>
      <family val="2"/>
    </font>
    <font>
      <b/>
      <sz val="10"/>
      <color rgb="FF8E1537"/>
      <name val="Verdana"/>
      <family val="2"/>
    </font>
    <font>
      <sz val="10"/>
      <color rgb="FF8E1537"/>
      <name val="Verdana"/>
      <family val="2"/>
    </font>
    <font>
      <sz val="10"/>
      <color theme="0"/>
      <name val="Verdana"/>
      <family val="2"/>
    </font>
    <font>
      <b/>
      <sz val="11"/>
      <color rgb="FF8E1537"/>
      <name val="Verdana"/>
      <family val="2"/>
    </font>
    <font>
      <b/>
      <sz val="9"/>
      <color rgb="FF8E1537"/>
      <name val="Verdana"/>
      <family val="2"/>
    </font>
    <font>
      <b/>
      <sz val="10"/>
      <color rgb="FFFF0000"/>
      <name val="Verdana"/>
      <family val="2"/>
    </font>
    <font>
      <b/>
      <sz val="10"/>
      <name val="Verdana"/>
      <family val="2"/>
    </font>
    <font>
      <sz val="10"/>
      <name val="Verdana"/>
      <family val="2"/>
    </font>
    <font>
      <sz val="10"/>
      <name val="Arial"/>
      <family val="2"/>
    </font>
    <font>
      <sz val="11"/>
      <color theme="1"/>
      <name val="Calibri"/>
      <family val="2"/>
      <scheme val="minor"/>
    </font>
    <font>
      <sz val="11"/>
      <color indexed="8"/>
      <name val="Calibri"/>
      <family val="2"/>
    </font>
    <font>
      <sz val="10"/>
      <color rgb="FF000000"/>
      <name val="Verdana"/>
      <family val="2"/>
    </font>
    <font>
      <u/>
      <sz val="10"/>
      <color theme="10"/>
      <name val="Verdana"/>
      <family val="2"/>
    </font>
    <font>
      <u/>
      <sz val="11"/>
      <color theme="10"/>
      <name val="Calibri"/>
      <family val="2"/>
      <scheme val="minor"/>
    </font>
    <font>
      <u/>
      <sz val="11"/>
      <color theme="10"/>
      <name val="Calibri"/>
      <family val="2"/>
    </font>
    <font>
      <sz val="10"/>
      <color rgb="FF000000"/>
      <name val="Arial"/>
      <family val="2"/>
    </font>
    <font>
      <sz val="10"/>
      <color theme="1"/>
      <name val="Arial"/>
      <family val="2"/>
    </font>
    <font>
      <sz val="12"/>
      <color theme="1"/>
      <name val="Arial"/>
      <family val="2"/>
    </font>
    <font>
      <sz val="9"/>
      <color rgb="FF8E1537"/>
      <name val="Verdana"/>
      <family val="2"/>
    </font>
    <font>
      <b/>
      <i/>
      <sz val="10"/>
      <color theme="1"/>
      <name val="Verdana"/>
      <family val="2"/>
    </font>
    <font>
      <sz val="11"/>
      <color theme="1"/>
      <name val="Verdana"/>
      <family val="2"/>
    </font>
    <font>
      <b/>
      <sz val="10"/>
      <color rgb="FF000000"/>
      <name val="Verdana"/>
      <family val="2"/>
    </font>
    <font>
      <sz val="10"/>
      <color rgb="FFFFC000"/>
      <name val="Verdana"/>
      <family val="2"/>
    </font>
    <font>
      <b/>
      <sz val="11"/>
      <color theme="1"/>
      <name val="Verdana"/>
      <family val="2"/>
    </font>
    <font>
      <sz val="11"/>
      <color rgb="FF3F3F3F"/>
      <name val="Verdana"/>
      <family val="2"/>
    </font>
  </fonts>
  <fills count="16">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auto="1"/>
      </right>
      <top/>
      <bottom style="thin">
        <color auto="1"/>
      </bottom>
      <diagonal/>
    </border>
    <border>
      <left/>
      <right style="thin">
        <color rgb="FF000000"/>
      </right>
      <top style="thin">
        <color auto="1"/>
      </top>
      <bottom style="thin">
        <color auto="1"/>
      </bottom>
      <diagonal/>
    </border>
    <border>
      <left style="thin">
        <color rgb="FF000000"/>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s>
  <cellStyleXfs count="55">
    <xf numFmtId="0" fontId="0" fillId="0" borderId="0"/>
    <xf numFmtId="9" fontId="1" fillId="0" borderId="0" applyFont="0" applyFill="0" applyBorder="0" applyAlignment="0" applyProtection="0"/>
    <xf numFmtId="43" fontId="1" fillId="0" borderId="0" applyFont="0" applyFill="0" applyBorder="0" applyAlignment="0" applyProtection="0"/>
    <xf numFmtId="0" fontId="13" fillId="0" borderId="0">
      <alignment vertical="center"/>
    </xf>
    <xf numFmtId="0" fontId="14" fillId="4"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10" borderId="0" applyNumberFormat="0" applyBorder="0" applyAlignment="0" applyProtection="0"/>
    <xf numFmtId="0" fontId="14" fillId="12" borderId="0" applyNumberFormat="0" applyBorder="0" applyAlignment="0" applyProtection="0"/>
    <xf numFmtId="0" fontId="14" fillId="14" borderId="0" applyNumberFormat="0" applyBorder="0" applyAlignment="0" applyProtection="0"/>
    <xf numFmtId="0" fontId="14" fillId="5" borderId="0" applyNumberFormat="0" applyBorder="0" applyAlignment="0" applyProtection="0"/>
    <xf numFmtId="0" fontId="14" fillId="7" borderId="0" applyNumberFormat="0" applyBorder="0" applyAlignment="0" applyProtection="0"/>
    <xf numFmtId="0" fontId="14" fillId="9" borderId="0" applyNumberFormat="0" applyBorder="0" applyAlignment="0" applyProtection="0"/>
    <xf numFmtId="0" fontId="14" fillId="11" borderId="0" applyNumberFormat="0" applyBorder="0" applyAlignment="0" applyProtection="0"/>
    <xf numFmtId="0" fontId="14" fillId="13" borderId="0" applyNumberFormat="0" applyBorder="0" applyAlignment="0" applyProtection="0"/>
    <xf numFmtId="0" fontId="14" fillId="15" borderId="0" applyNumberFormat="0" applyBorder="0" applyAlignment="0" applyProtection="0"/>
    <xf numFmtId="0" fontId="13" fillId="0" borderId="0" applyNumberForma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165" fontId="16" fillId="0" borderId="0"/>
    <xf numFmtId="0" fontId="17" fillId="0" borderId="0" applyNumberFormat="0" applyFill="0" applyBorder="0" applyAlignment="0" applyProtection="0">
      <alignment vertical="top"/>
      <protection locked="0"/>
    </xf>
    <xf numFmtId="0" fontId="18" fillId="0" borderId="0" applyNumberFormat="0" applyFill="0" applyBorder="0" applyAlignment="0" applyProtection="0"/>
    <xf numFmtId="0" fontId="19" fillId="0" borderId="0" applyNumberFormat="0" applyFill="0" applyBorder="0" applyAlignment="0" applyProtection="0">
      <alignment vertical="top"/>
      <protection locked="0"/>
    </xf>
    <xf numFmtId="0" fontId="13" fillId="0" borderId="0"/>
    <xf numFmtId="0" fontId="13" fillId="0" borderId="0"/>
    <xf numFmtId="0" fontId="20" fillId="0" borderId="0"/>
    <xf numFmtId="0" fontId="14" fillId="0" borderId="0"/>
    <xf numFmtId="0" fontId="14" fillId="0" borderId="0"/>
    <xf numFmtId="0" fontId="14" fillId="0" borderId="0"/>
    <xf numFmtId="0" fontId="20" fillId="0" borderId="0"/>
    <xf numFmtId="0" fontId="13" fillId="0" borderId="0"/>
    <xf numFmtId="0" fontId="21" fillId="0" borderId="0"/>
    <xf numFmtId="0" fontId="1" fillId="0" borderId="0"/>
    <xf numFmtId="0" fontId="13" fillId="0" borderId="0">
      <alignment vertical="center"/>
    </xf>
    <xf numFmtId="0" fontId="1" fillId="0" borderId="0"/>
    <xf numFmtId="0" fontId="14" fillId="0" borderId="0"/>
    <xf numFmtId="0" fontId="14" fillId="0" borderId="0"/>
    <xf numFmtId="0" fontId="21" fillId="0" borderId="0"/>
    <xf numFmtId="0" fontId="13" fillId="0" borderId="0">
      <alignment vertical="center"/>
    </xf>
    <xf numFmtId="0" fontId="14" fillId="0" borderId="0"/>
    <xf numFmtId="0" fontId="1" fillId="0" borderId="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9" fontId="13"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43" fontId="1" fillId="0" borderId="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 fillId="0" borderId="0"/>
    <xf numFmtId="9" fontId="13" fillId="0" borderId="0" applyNumberFormat="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cellStyleXfs>
  <cellXfs count="269">
    <xf numFmtId="0" fontId="0" fillId="0" borderId="0" xfId="0"/>
    <xf numFmtId="0" fontId="0" fillId="2" borderId="0" xfId="0" applyFill="1"/>
    <xf numFmtId="0" fontId="4" fillId="2" borderId="0" xfId="0" applyFont="1" applyFill="1" applyAlignment="1">
      <alignment horizontal="left"/>
    </xf>
    <xf numFmtId="0" fontId="6" fillId="2" borderId="0" xfId="0" applyFont="1" applyFill="1" applyAlignment="1">
      <alignment horizontal="left" vertical="center" wrapText="1"/>
    </xf>
    <xf numFmtId="49" fontId="5" fillId="2" borderId="0" xfId="0" applyNumberFormat="1" applyFont="1" applyFill="1" applyAlignment="1">
      <alignment horizontal="left" vertical="center"/>
    </xf>
    <xf numFmtId="0" fontId="6" fillId="2" borderId="0" xfId="0" applyFont="1" applyFill="1" applyBorder="1" applyAlignment="1">
      <alignment horizontal="left" wrapText="1"/>
    </xf>
    <xf numFmtId="49" fontId="9" fillId="2" borderId="0" xfId="0" applyNumberFormat="1" applyFont="1" applyFill="1" applyBorder="1" applyAlignment="1">
      <alignment horizontal="left" vertical="center"/>
    </xf>
    <xf numFmtId="0" fontId="10" fillId="2" borderId="0" xfId="0" applyFont="1" applyFill="1"/>
    <xf numFmtId="0" fontId="0" fillId="0" borderId="0" xfId="0" applyFont="1"/>
    <xf numFmtId="0" fontId="0" fillId="0" borderId="0" xfId="0" applyFont="1" applyFill="1" applyBorder="1" applyAlignment="1">
      <alignment wrapText="1"/>
    </xf>
    <xf numFmtId="0" fontId="6" fillId="0" borderId="0" xfId="0" applyFont="1"/>
    <xf numFmtId="49" fontId="23" fillId="0" borderId="0" xfId="0" applyNumberFormat="1" applyFont="1" applyBorder="1" applyAlignment="1">
      <alignment horizontal="right" vertical="top"/>
    </xf>
    <xf numFmtId="0" fontId="24" fillId="0" borderId="0" xfId="0" applyFont="1"/>
    <xf numFmtId="0" fontId="23" fillId="0" borderId="0" xfId="0" applyFont="1" applyAlignment="1">
      <alignment horizontal="right"/>
    </xf>
    <xf numFmtId="0" fontId="4" fillId="2" borderId="0" xfId="32" applyFont="1" applyFill="1" applyAlignment="1">
      <alignment horizontal="left"/>
    </xf>
    <xf numFmtId="0" fontId="1" fillId="0" borderId="0" xfId="32"/>
    <xf numFmtId="0" fontId="14" fillId="0" borderId="0" xfId="26"/>
    <xf numFmtId="0" fontId="8" fillId="2" borderId="0" xfId="51" applyFont="1" applyFill="1" applyAlignment="1">
      <alignment horizontal="left"/>
    </xf>
    <xf numFmtId="0" fontId="6" fillId="2" borderId="0" xfId="32" applyFont="1" applyFill="1" applyAlignment="1">
      <alignment horizontal="left" vertical="center" wrapText="1"/>
    </xf>
    <xf numFmtId="9" fontId="0" fillId="0" borderId="0" xfId="1" applyFont="1"/>
    <xf numFmtId="0" fontId="0" fillId="0" borderId="1" xfId="0" applyFont="1" applyBorder="1" applyAlignment="1">
      <alignment horizontal="right"/>
    </xf>
    <xf numFmtId="0" fontId="0" fillId="0" borderId="1" xfId="0" applyFont="1" applyBorder="1" applyAlignment="1">
      <alignment horizontal="right" wrapText="1"/>
    </xf>
    <xf numFmtId="164" fontId="0" fillId="0" borderId="0" xfId="0" applyNumberFormat="1" applyFont="1"/>
    <xf numFmtId="164" fontId="11" fillId="0" borderId="1" xfId="0" applyNumberFormat="1" applyFont="1" applyBorder="1" applyAlignment="1">
      <alignment horizontal="right"/>
    </xf>
    <xf numFmtId="0" fontId="2" fillId="0" borderId="1" xfId="0" applyFont="1" applyBorder="1" applyAlignment="1">
      <alignment wrapText="1"/>
    </xf>
    <xf numFmtId="164" fontId="2" fillId="0" borderId="1" xfId="2" applyNumberFormat="1" applyFont="1" applyBorder="1" applyAlignment="1">
      <alignment wrapText="1"/>
    </xf>
    <xf numFmtId="164" fontId="11" fillId="0" borderId="1" xfId="2" applyNumberFormat="1" applyFont="1" applyFill="1" applyBorder="1" applyAlignment="1">
      <alignment horizontal="right"/>
    </xf>
    <xf numFmtId="9" fontId="11" fillId="0" borderId="1" xfId="0" applyNumberFormat="1" applyFont="1" applyBorder="1" applyAlignment="1">
      <alignment horizontal="right"/>
    </xf>
    <xf numFmtId="0" fontId="11" fillId="0" borderId="1" xfId="0" applyFont="1" applyBorder="1" applyAlignment="1">
      <alignment horizontal="right"/>
    </xf>
    <xf numFmtId="0" fontId="0" fillId="0" borderId="1" xfId="0" applyFont="1" applyBorder="1" applyAlignment="1">
      <alignment horizontal="left" wrapText="1"/>
    </xf>
    <xf numFmtId="164" fontId="0" fillId="0" borderId="1" xfId="2" applyNumberFormat="1" applyFont="1" applyBorder="1" applyAlignment="1">
      <alignment horizontal="left" wrapText="1"/>
    </xf>
    <xf numFmtId="9" fontId="12" fillId="0" borderId="1" xfId="1" applyFont="1" applyBorder="1" applyAlignment="1">
      <alignment horizontal="right"/>
    </xf>
    <xf numFmtId="164" fontId="12" fillId="0" borderId="1" xfId="2" applyNumberFormat="1" applyFont="1" applyBorder="1" applyAlignment="1">
      <alignment horizontal="right"/>
    </xf>
    <xf numFmtId="164" fontId="0" fillId="0" borderId="0" xfId="0" applyNumberFormat="1" applyFont="1" applyAlignment="1">
      <alignment horizontal="right"/>
    </xf>
    <xf numFmtId="164" fontId="12" fillId="0" borderId="1" xfId="0" applyNumberFormat="1" applyFont="1" applyBorder="1" applyAlignment="1">
      <alignment horizontal="right"/>
    </xf>
    <xf numFmtId="0" fontId="0" fillId="0" borderId="0" xfId="0" applyFont="1" applyAlignment="1">
      <alignment horizontal="right"/>
    </xf>
    <xf numFmtId="164" fontId="12" fillId="0" borderId="1" xfId="2" applyNumberFormat="1" applyFont="1" applyFill="1" applyBorder="1" applyAlignment="1">
      <alignment horizontal="right"/>
    </xf>
    <xf numFmtId="9" fontId="12" fillId="0" borderId="1" xfId="1" applyFont="1" applyFill="1" applyBorder="1" applyAlignment="1">
      <alignment horizontal="right"/>
    </xf>
    <xf numFmtId="0" fontId="16" fillId="0" borderId="0" xfId="0" applyFont="1" applyBorder="1" applyAlignment="1">
      <alignment vertical="center" wrapText="1"/>
    </xf>
    <xf numFmtId="0" fontId="0" fillId="0" borderId="0" xfId="0" applyFont="1" applyAlignment="1">
      <alignment wrapText="1"/>
    </xf>
    <xf numFmtId="0" fontId="0" fillId="0" borderId="0" xfId="0" applyFont="1" applyBorder="1"/>
    <xf numFmtId="164" fontId="0" fillId="0" borderId="0" xfId="0" applyNumberFormat="1" applyFont="1" applyAlignment="1">
      <alignment wrapText="1"/>
    </xf>
    <xf numFmtId="0" fontId="0" fillId="0" borderId="0" xfId="0" applyFont="1" applyBorder="1" applyAlignment="1">
      <alignment wrapText="1"/>
    </xf>
    <xf numFmtId="0" fontId="16" fillId="0" borderId="0" xfId="0" applyFont="1" applyBorder="1" applyAlignment="1">
      <alignment horizontal="center" vertical="center" wrapText="1"/>
    </xf>
    <xf numFmtId="0" fontId="7" fillId="0" borderId="0" xfId="0" applyFont="1" applyFill="1" applyAlignment="1">
      <alignment wrapText="1"/>
    </xf>
    <xf numFmtId="0" fontId="2" fillId="0" borderId="0" xfId="0" applyFont="1" applyBorder="1" applyAlignment="1">
      <alignment wrapText="1"/>
    </xf>
    <xf numFmtId="0" fontId="2" fillId="0" borderId="2" xfId="0" applyFont="1" applyBorder="1" applyAlignment="1"/>
    <xf numFmtId="0" fontId="2" fillId="0" borderId="5" xfId="0" applyFont="1" applyBorder="1" applyAlignment="1"/>
    <xf numFmtId="0" fontId="0" fillId="0" borderId="3" xfId="0" applyFont="1" applyBorder="1"/>
    <xf numFmtId="0" fontId="2" fillId="0" borderId="1" xfId="0" applyFont="1" applyBorder="1"/>
    <xf numFmtId="0" fontId="2" fillId="0" borderId="0" xfId="0" applyFont="1"/>
    <xf numFmtId="0" fontId="0" fillId="0" borderId="1" xfId="0" applyFont="1" applyBorder="1"/>
    <xf numFmtId="0" fontId="0" fillId="0" borderId="1" xfId="0" applyFont="1" applyBorder="1" applyAlignment="1">
      <alignment wrapText="1"/>
    </xf>
    <xf numFmtId="0" fontId="0" fillId="0" borderId="1" xfId="0" applyFont="1" applyFill="1" applyBorder="1"/>
    <xf numFmtId="2" fontId="0" fillId="0" borderId="1" xfId="0" applyNumberFormat="1" applyFont="1" applyBorder="1"/>
    <xf numFmtId="3" fontId="0" fillId="0" borderId="1" xfId="0" applyNumberFormat="1" applyFont="1" applyFill="1" applyBorder="1" applyAlignment="1">
      <alignment horizontal="right"/>
    </xf>
    <xf numFmtId="3" fontId="0" fillId="0" borderId="1" xfId="0" applyNumberFormat="1" applyFont="1" applyBorder="1"/>
    <xf numFmtId="2" fontId="0" fillId="0" borderId="0" xfId="0" applyNumberFormat="1" applyFont="1"/>
    <xf numFmtId="9" fontId="0" fillId="0" borderId="0" xfId="0" applyNumberFormat="1" applyFont="1"/>
    <xf numFmtId="3" fontId="0" fillId="0" borderId="0" xfId="0" applyNumberFormat="1" applyFont="1"/>
    <xf numFmtId="0" fontId="2" fillId="0" borderId="7" xfId="0" applyFont="1" applyBorder="1"/>
    <xf numFmtId="9" fontId="11" fillId="0" borderId="7" xfId="1" applyFont="1" applyFill="1" applyBorder="1" applyAlignment="1">
      <alignment horizontal="right"/>
    </xf>
    <xf numFmtId="9" fontId="11" fillId="0" borderId="1" xfId="1" applyFont="1" applyFill="1" applyBorder="1" applyAlignment="1">
      <alignment horizontal="right"/>
    </xf>
    <xf numFmtId="3" fontId="2" fillId="0" borderId="1" xfId="0" applyNumberFormat="1" applyFont="1" applyBorder="1"/>
    <xf numFmtId="0" fontId="0" fillId="0" borderId="7" xfId="0" applyFont="1" applyBorder="1"/>
    <xf numFmtId="2" fontId="0" fillId="0" borderId="8" xfId="0" applyNumberFormat="1" applyFont="1" applyFill="1" applyBorder="1"/>
    <xf numFmtId="0" fontId="0" fillId="0" borderId="0" xfId="0" applyFont="1" applyFill="1" applyBorder="1"/>
    <xf numFmtId="0" fontId="2" fillId="0" borderId="1" xfId="0" applyFont="1" applyBorder="1" applyAlignment="1"/>
    <xf numFmtId="0" fontId="2" fillId="0" borderId="0" xfId="0" applyFont="1" applyBorder="1" applyAlignment="1"/>
    <xf numFmtId="0" fontId="2" fillId="0" borderId="1" xfId="0" applyFont="1" applyBorder="1" applyAlignment="1">
      <alignment horizontal="left"/>
    </xf>
    <xf numFmtId="0" fontId="0" fillId="0" borderId="6" xfId="0" applyFont="1" applyBorder="1" applyAlignment="1"/>
    <xf numFmtId="9" fontId="0" fillId="0" borderId="0" xfId="1" applyFont="1" applyFill="1" applyBorder="1"/>
    <xf numFmtId="0" fontId="2" fillId="0" borderId="7" xfId="0" applyFont="1" applyFill="1" applyBorder="1"/>
    <xf numFmtId="0" fontId="2" fillId="0" borderId="1" xfId="0" applyFont="1" applyFill="1" applyBorder="1"/>
    <xf numFmtId="0" fontId="0" fillId="0" borderId="0" xfId="0" applyFont="1" applyFill="1" applyBorder="1" applyAlignment="1">
      <alignment horizontal="right"/>
    </xf>
    <xf numFmtId="9" fontId="0" fillId="0" borderId="0" xfId="0" applyNumberFormat="1" applyFont="1" applyFill="1" applyBorder="1"/>
    <xf numFmtId="0" fontId="0" fillId="0" borderId="0" xfId="0" applyFont="1" applyFill="1"/>
    <xf numFmtId="3" fontId="2" fillId="0" borderId="1" xfId="0" applyNumberFormat="1" applyFont="1" applyFill="1" applyBorder="1" applyAlignment="1">
      <alignment horizontal="right"/>
    </xf>
    <xf numFmtId="2" fontId="0" fillId="0" borderId="0" xfId="0" applyNumberFormat="1" applyFont="1" applyFill="1" applyBorder="1"/>
    <xf numFmtId="9" fontId="0" fillId="0" borderId="0" xfId="1" applyFont="1" applyFill="1" applyBorder="1" applyAlignment="1">
      <alignment horizontal="right"/>
    </xf>
    <xf numFmtId="0" fontId="26" fillId="0" borderId="3" xfId="0" applyFont="1" applyBorder="1"/>
    <xf numFmtId="0" fontId="26" fillId="0" borderId="10" xfId="0" applyFont="1" applyBorder="1"/>
    <xf numFmtId="0" fontId="12" fillId="0" borderId="1" xfId="0" applyFont="1" applyFill="1" applyBorder="1" applyAlignment="1">
      <alignment wrapText="1"/>
    </xf>
    <xf numFmtId="3" fontId="12" fillId="0" borderId="1" xfId="0" applyNumberFormat="1" applyFont="1" applyFill="1" applyBorder="1" applyAlignment="1">
      <alignment horizontal="right"/>
    </xf>
    <xf numFmtId="3" fontId="11" fillId="0" borderId="1" xfId="0" applyNumberFormat="1" applyFont="1" applyFill="1" applyBorder="1" applyAlignment="1">
      <alignment horizontal="right"/>
    </xf>
    <xf numFmtId="0" fontId="0" fillId="0" borderId="8" xfId="0" applyFont="1" applyFill="1" applyBorder="1"/>
    <xf numFmtId="0" fontId="12" fillId="0" borderId="0" xfId="0" applyFont="1"/>
    <xf numFmtId="0" fontId="0" fillId="0" borderId="0" xfId="0" applyFont="1" applyFill="1" applyBorder="1" applyAlignment="1">
      <alignment horizontal="center" wrapText="1"/>
    </xf>
    <xf numFmtId="0" fontId="0" fillId="0" borderId="2" xfId="0" applyFont="1" applyFill="1" applyBorder="1"/>
    <xf numFmtId="0" fontId="12" fillId="0" borderId="1" xfId="0" applyFont="1" applyFill="1" applyBorder="1"/>
    <xf numFmtId="3" fontId="27" fillId="0" borderId="0" xfId="0" applyNumberFormat="1" applyFont="1" applyFill="1"/>
    <xf numFmtId="3" fontId="12" fillId="0" borderId="0" xfId="0" applyNumberFormat="1" applyFont="1" applyFill="1"/>
    <xf numFmtId="3" fontId="0" fillId="0" borderId="0" xfId="0" applyNumberFormat="1" applyFont="1" applyFill="1"/>
    <xf numFmtId="3" fontId="12" fillId="0" borderId="1" xfId="0" applyNumberFormat="1" applyFont="1" applyFill="1" applyBorder="1"/>
    <xf numFmtId="3" fontId="11" fillId="0" borderId="1" xfId="0" applyNumberFormat="1" applyFont="1" applyFill="1" applyBorder="1"/>
    <xf numFmtId="0" fontId="2" fillId="0" borderId="1" xfId="0" applyFont="1" applyFill="1" applyBorder="1" applyAlignment="1">
      <alignment wrapText="1"/>
    </xf>
    <xf numFmtId="0" fontId="0" fillId="0" borderId="0" xfId="0" applyFont="1" applyFill="1" applyAlignment="1">
      <alignment wrapText="1"/>
    </xf>
    <xf numFmtId="0" fontId="2" fillId="0" borderId="6" xfId="0" applyFont="1" applyBorder="1" applyAlignment="1"/>
    <xf numFmtId="0" fontId="0" fillId="0" borderId="1" xfId="0" applyFont="1" applyFill="1" applyBorder="1" applyAlignment="1">
      <alignment wrapText="1"/>
    </xf>
    <xf numFmtId="0" fontId="0" fillId="0" borderId="2" xfId="0" applyFont="1" applyFill="1" applyBorder="1" applyAlignment="1">
      <alignment wrapText="1"/>
    </xf>
    <xf numFmtId="164" fontId="0" fillId="0" borderId="1" xfId="2" applyNumberFormat="1" applyFont="1" applyFill="1" applyBorder="1" applyAlignment="1">
      <alignment horizontal="right"/>
    </xf>
    <xf numFmtId="164" fontId="0" fillId="0" borderId="2" xfId="2" applyNumberFormat="1" applyFont="1" applyFill="1" applyBorder="1" applyAlignment="1">
      <alignment horizontal="right"/>
    </xf>
    <xf numFmtId="164" fontId="2" fillId="0" borderId="1" xfId="2" applyNumberFormat="1" applyFont="1" applyFill="1" applyBorder="1" applyAlignment="1">
      <alignment horizontal="right"/>
    </xf>
    <xf numFmtId="164" fontId="2" fillId="0" borderId="2" xfId="2" applyNumberFormat="1" applyFont="1" applyFill="1" applyBorder="1" applyAlignment="1">
      <alignment horizontal="right"/>
    </xf>
    <xf numFmtId="0" fontId="0" fillId="0" borderId="2" xfId="0" applyFont="1" applyBorder="1" applyAlignment="1">
      <alignment wrapText="1"/>
    </xf>
    <xf numFmtId="0" fontId="2" fillId="0" borderId="1" xfId="0" applyFont="1" applyFill="1" applyBorder="1" applyAlignment="1">
      <alignment horizontal="left" wrapText="1"/>
    </xf>
    <xf numFmtId="0" fontId="2" fillId="0" borderId="1" xfId="0" applyFont="1" applyBorder="1" applyAlignment="1">
      <alignment horizontal="left" wrapText="1"/>
    </xf>
    <xf numFmtId="0" fontId="2" fillId="0" borderId="7" xfId="0" applyFont="1" applyFill="1" applyBorder="1" applyAlignment="1">
      <alignment wrapText="1"/>
    </xf>
    <xf numFmtId="9" fontId="0" fillId="0" borderId="1" xfId="0" applyNumberFormat="1" applyFont="1" applyBorder="1" applyAlignment="1">
      <alignment horizontal="right"/>
    </xf>
    <xf numFmtId="9" fontId="0" fillId="0" borderId="1" xfId="0" applyNumberFormat="1" applyFont="1" applyFill="1" applyBorder="1" applyAlignment="1">
      <alignment horizontal="right"/>
    </xf>
    <xf numFmtId="3" fontId="2" fillId="0" borderId="1" xfId="0" applyNumberFormat="1" applyFont="1" applyBorder="1" applyAlignment="1">
      <alignment horizontal="right"/>
    </xf>
    <xf numFmtId="3" fontId="0" fillId="0" borderId="1" xfId="0" applyNumberFormat="1" applyFont="1" applyBorder="1" applyAlignment="1">
      <alignment horizontal="right"/>
    </xf>
    <xf numFmtId="9" fontId="1" fillId="0" borderId="1" xfId="1" applyFont="1" applyBorder="1" applyAlignment="1">
      <alignment horizontal="right"/>
    </xf>
    <xf numFmtId="9" fontId="0" fillId="0" borderId="0" xfId="0" applyNumberFormat="1" applyFont="1" applyFill="1" applyBorder="1" applyAlignment="1">
      <alignment horizontal="right"/>
    </xf>
    <xf numFmtId="3" fontId="0" fillId="0" borderId="0" xfId="0" applyNumberFormat="1" applyFont="1" applyBorder="1" applyAlignment="1">
      <alignment horizontal="right"/>
    </xf>
    <xf numFmtId="0" fontId="0" fillId="0" borderId="0" xfId="0" applyFont="1" applyBorder="1" applyAlignment="1">
      <alignment horizontal="right"/>
    </xf>
    <xf numFmtId="9" fontId="0" fillId="0" borderId="0" xfId="0" applyNumberFormat="1" applyFont="1" applyBorder="1" applyAlignment="1">
      <alignment horizontal="right"/>
    </xf>
    <xf numFmtId="0" fontId="0" fillId="0" borderId="0" xfId="0" applyFont="1" applyBorder="1" applyAlignment="1"/>
    <xf numFmtId="9" fontId="0" fillId="0" borderId="0" xfId="1" applyNumberFormat="1" applyFont="1"/>
    <xf numFmtId="164" fontId="0" fillId="0" borderId="0" xfId="0" applyNumberFormat="1" applyFont="1" applyFill="1"/>
    <xf numFmtId="3" fontId="0" fillId="0" borderId="1" xfId="0" applyNumberFormat="1" applyFont="1" applyFill="1" applyBorder="1"/>
    <xf numFmtId="3" fontId="2" fillId="0" borderId="1" xfId="0" applyNumberFormat="1" applyFont="1" applyFill="1" applyBorder="1"/>
    <xf numFmtId="0" fontId="2" fillId="0" borderId="0" xfId="0" applyFont="1" applyBorder="1"/>
    <xf numFmtId="0" fontId="16" fillId="0" borderId="0" xfId="0" applyFont="1" applyBorder="1" applyAlignment="1">
      <alignment vertical="center"/>
    </xf>
    <xf numFmtId="0" fontId="0" fillId="0" borderId="0" xfId="0" applyBorder="1"/>
    <xf numFmtId="0" fontId="25" fillId="0" borderId="0" xfId="0" applyFont="1" applyBorder="1"/>
    <xf numFmtId="0" fontId="16" fillId="0" borderId="0" xfId="0" applyFont="1" applyBorder="1" applyAlignment="1">
      <alignment horizontal="center" vertical="center"/>
    </xf>
    <xf numFmtId="164" fontId="11" fillId="0" borderId="0" xfId="0" applyNumberFormat="1" applyFont="1" applyBorder="1" applyAlignment="1">
      <alignment horizontal="right"/>
    </xf>
    <xf numFmtId="0" fontId="26" fillId="0" borderId="0" xfId="0" applyFont="1" applyBorder="1" applyAlignment="1">
      <alignment wrapText="1"/>
    </xf>
    <xf numFmtId="3" fontId="16" fillId="0" borderId="0" xfId="0" applyNumberFormat="1" applyFont="1" applyBorder="1" applyAlignment="1">
      <alignment horizontal="center" vertical="center"/>
    </xf>
    <xf numFmtId="9" fontId="16" fillId="0" borderId="0" xfId="0" applyNumberFormat="1" applyFont="1" applyBorder="1" applyAlignment="1">
      <alignment horizontal="center" vertical="center"/>
    </xf>
    <xf numFmtId="164" fontId="26" fillId="0" borderId="0" xfId="0" applyNumberFormat="1" applyFont="1" applyBorder="1" applyAlignment="1">
      <alignment wrapText="1"/>
    </xf>
    <xf numFmtId="0" fontId="16" fillId="0" borderId="0" xfId="0" applyFont="1" applyBorder="1" applyAlignment="1">
      <alignment horizontal="left" wrapText="1"/>
    </xf>
    <xf numFmtId="164" fontId="16" fillId="0" borderId="0" xfId="0" applyNumberFormat="1" applyFont="1" applyBorder="1" applyAlignment="1">
      <alignment horizontal="left" wrapText="1"/>
    </xf>
    <xf numFmtId="164" fontId="12" fillId="0" borderId="0" xfId="0" applyNumberFormat="1" applyFont="1" applyBorder="1" applyAlignment="1">
      <alignment horizontal="right"/>
    </xf>
    <xf numFmtId="164" fontId="12" fillId="0" borderId="0" xfId="2" applyNumberFormat="1" applyFont="1" applyBorder="1" applyAlignment="1">
      <alignment horizontal="right"/>
    </xf>
    <xf numFmtId="0" fontId="16" fillId="0" borderId="0" xfId="0" applyFont="1" applyBorder="1" applyAlignment="1">
      <alignment horizontal="right" wrapText="1"/>
    </xf>
    <xf numFmtId="3" fontId="16" fillId="0" borderId="0" xfId="0" applyNumberFormat="1" applyFont="1" applyBorder="1" applyAlignment="1">
      <alignment horizontal="center" vertical="center" wrapText="1"/>
    </xf>
    <xf numFmtId="0" fontId="16" fillId="0" borderId="0" xfId="0" applyFont="1" applyBorder="1"/>
    <xf numFmtId="3" fontId="0" fillId="0" borderId="0" xfId="0" applyNumberFormat="1" applyFont="1" applyBorder="1"/>
    <xf numFmtId="2" fontId="0" fillId="0" borderId="0" xfId="0" applyNumberFormat="1" applyFont="1" applyBorder="1"/>
    <xf numFmtId="9" fontId="0" fillId="0" borderId="0" xfId="0" applyNumberFormat="1" applyFont="1" applyBorder="1"/>
    <xf numFmtId="9" fontId="0" fillId="0" borderId="0" xfId="1" applyFont="1" applyBorder="1"/>
    <xf numFmtId="164" fontId="0" fillId="0" borderId="0" xfId="0" applyNumberFormat="1" applyFont="1" applyBorder="1"/>
    <xf numFmtId="3" fontId="2" fillId="0" borderId="7" xfId="0" applyNumberFormat="1" applyFont="1" applyFill="1" applyBorder="1" applyAlignment="1">
      <alignment horizontal="right"/>
    </xf>
    <xf numFmtId="0" fontId="2" fillId="0" borderId="0" xfId="0" applyFont="1" applyBorder="1" applyAlignment="1">
      <alignment horizontal="center"/>
    </xf>
    <xf numFmtId="0" fontId="0" fillId="0" borderId="1" xfId="0" applyFont="1" applyBorder="1" applyAlignment="1"/>
    <xf numFmtId="0" fontId="0" fillId="0" borderId="0" xfId="0" applyFont="1" applyFill="1" applyBorder="1" applyAlignment="1"/>
    <xf numFmtId="0" fontId="2" fillId="0" borderId="2"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25" fillId="0" borderId="0" xfId="26" applyFont="1"/>
    <xf numFmtId="0" fontId="28" fillId="0" borderId="0" xfId="26" applyFont="1" applyAlignment="1">
      <alignment horizontal="left"/>
    </xf>
    <xf numFmtId="0" fontId="25" fillId="0" borderId="0" xfId="26" applyFont="1" applyAlignment="1">
      <alignment horizontal="left"/>
    </xf>
    <xf numFmtId="0" fontId="1" fillId="0" borderId="1" xfId="0" applyFont="1" applyBorder="1" applyAlignment="1">
      <alignment horizontal="left"/>
    </xf>
    <xf numFmtId="0" fontId="1" fillId="0" borderId="1" xfId="0" applyFont="1" applyBorder="1" applyAlignment="1">
      <alignment horizontal="right"/>
    </xf>
    <xf numFmtId="9" fontId="1" fillId="0" borderId="1" xfId="1" applyFont="1" applyBorder="1"/>
    <xf numFmtId="0" fontId="1" fillId="0" borderId="0" xfId="26" applyFont="1" applyBorder="1" applyAlignment="1">
      <alignment horizontal="left" vertical="center" wrapText="1"/>
    </xf>
    <xf numFmtId="0" fontId="0" fillId="0" borderId="0" xfId="0" applyBorder="1" applyAlignment="1">
      <alignment horizontal="left"/>
    </xf>
    <xf numFmtId="0" fontId="0" fillId="0" borderId="0" xfId="0" applyBorder="1" applyAlignment="1"/>
    <xf numFmtId="0" fontId="0" fillId="0" borderId="1" xfId="0" applyBorder="1"/>
    <xf numFmtId="9" fontId="0" fillId="0" borderId="1" xfId="1" applyFont="1" applyBorder="1"/>
    <xf numFmtId="0" fontId="25" fillId="0" borderId="1" xfId="26" applyFont="1" applyBorder="1" applyAlignment="1">
      <alignment horizontal="left"/>
    </xf>
    <xf numFmtId="0" fontId="0" fillId="0" borderId="1" xfId="0" applyBorder="1" applyAlignment="1">
      <alignment horizontal="right"/>
    </xf>
    <xf numFmtId="9" fontId="0" fillId="0" borderId="1" xfId="1" applyFont="1" applyBorder="1" applyAlignment="1">
      <alignment horizontal="right"/>
    </xf>
    <xf numFmtId="0" fontId="0" fillId="0" borderId="1" xfId="0" applyBorder="1" applyAlignment="1">
      <alignment horizontal="left"/>
    </xf>
    <xf numFmtId="166" fontId="0" fillId="0" borderId="1" xfId="2" applyNumberFormat="1" applyFont="1" applyBorder="1" applyAlignment="1">
      <alignment horizontal="right"/>
    </xf>
    <xf numFmtId="0" fontId="0" fillId="0" borderId="0" xfId="0" applyBorder="1" applyAlignment="1">
      <alignment horizontal="right"/>
    </xf>
    <xf numFmtId="0" fontId="25" fillId="0" borderId="0" xfId="26" applyFont="1" applyAlignment="1">
      <alignment horizontal="right"/>
    </xf>
    <xf numFmtId="0" fontId="0" fillId="0" borderId="2" xfId="0" applyBorder="1" applyAlignment="1"/>
    <xf numFmtId="0" fontId="0" fillId="0" borderId="6" xfId="0" applyBorder="1" applyAlignment="1"/>
    <xf numFmtId="0" fontId="0" fillId="0" borderId="8" xfId="0" applyBorder="1" applyAlignment="1">
      <alignment horizontal="left" vertical="top"/>
    </xf>
    <xf numFmtId="0" fontId="0" fillId="0" borderId="8" xfId="0" applyBorder="1" applyAlignment="1">
      <alignment horizontal="left" vertical="top" wrapText="1"/>
    </xf>
    <xf numFmtId="0" fontId="0" fillId="0" borderId="8" xfId="0" applyBorder="1" applyAlignment="1">
      <alignment vertical="top" wrapText="1"/>
    </xf>
    <xf numFmtId="0" fontId="0" fillId="0" borderId="0" xfId="0" applyBorder="1" applyAlignment="1">
      <alignment horizontal="center"/>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Alignment="1">
      <alignment horizontal="left"/>
    </xf>
    <xf numFmtId="0" fontId="0" fillId="0" borderId="2" xfId="0" applyBorder="1" applyAlignment="1">
      <alignment horizontal="left"/>
    </xf>
    <xf numFmtId="0" fontId="25" fillId="0" borderId="6" xfId="26" applyFont="1" applyBorder="1" applyAlignment="1">
      <alignment horizontal="left"/>
    </xf>
    <xf numFmtId="0" fontId="0" fillId="0" borderId="2" xfId="0" applyBorder="1" applyAlignment="1">
      <alignment vertical="top"/>
    </xf>
    <xf numFmtId="0" fontId="0" fillId="0" borderId="5" xfId="0" applyBorder="1" applyAlignment="1">
      <alignment vertical="top"/>
    </xf>
    <xf numFmtId="0" fontId="0" fillId="0" borderId="6" xfId="0" applyBorder="1" applyAlignment="1">
      <alignment vertical="top"/>
    </xf>
    <xf numFmtId="0" fontId="12" fillId="0" borderId="1" xfId="0" applyNumberFormat="1" applyFont="1" applyFill="1" applyBorder="1"/>
    <xf numFmtId="0" fontId="6" fillId="2" borderId="0" xfId="0" applyFont="1" applyFill="1" applyBorder="1" applyAlignment="1">
      <alignment horizontal="left"/>
    </xf>
    <xf numFmtId="0" fontId="6" fillId="0" borderId="0" xfId="32" applyFont="1" applyAlignment="1">
      <alignment vertical="top" wrapText="1"/>
    </xf>
    <xf numFmtId="0" fontId="17" fillId="0" borderId="0" xfId="54" applyAlignment="1"/>
    <xf numFmtId="0" fontId="29" fillId="0" borderId="0" xfId="0" applyFont="1"/>
    <xf numFmtId="0" fontId="8" fillId="2" borderId="0" xfId="0" applyFont="1" applyFill="1" applyAlignment="1">
      <alignment horizontal="left" vertical="center" wrapText="1"/>
    </xf>
    <xf numFmtId="0" fontId="6" fillId="0" borderId="0" xfId="0" applyFont="1" applyAlignment="1">
      <alignment horizontal="left" vertical="top" wrapText="1"/>
    </xf>
    <xf numFmtId="0" fontId="0" fillId="0" borderId="2" xfId="0" applyFont="1" applyFill="1" applyBorder="1" applyAlignment="1">
      <alignment horizontal="right"/>
    </xf>
    <xf numFmtId="0" fontId="0" fillId="0" borderId="5" xfId="0" applyFont="1" applyFill="1" applyBorder="1" applyAlignment="1">
      <alignment horizontal="right"/>
    </xf>
    <xf numFmtId="0" fontId="0" fillId="0" borderId="6" xfId="0" applyFont="1" applyFill="1" applyBorder="1" applyAlignment="1">
      <alignment horizontal="right"/>
    </xf>
    <xf numFmtId="0" fontId="2" fillId="0" borderId="2"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2"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3" fontId="0" fillId="0" borderId="2" xfId="0" applyNumberFormat="1" applyFont="1" applyFill="1" applyBorder="1" applyAlignment="1">
      <alignment horizontal="right"/>
    </xf>
    <xf numFmtId="3" fontId="0" fillId="0" borderId="6" xfId="0" applyNumberFormat="1" applyFont="1" applyFill="1" applyBorder="1" applyAlignment="1">
      <alignment horizontal="right"/>
    </xf>
    <xf numFmtId="0" fontId="2" fillId="0" borderId="2" xfId="0" applyFont="1" applyFill="1" applyBorder="1" applyAlignment="1">
      <alignment horizontal="left"/>
    </xf>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1" xfId="0" applyFont="1" applyBorder="1" applyAlignment="1">
      <alignment horizontal="left"/>
    </xf>
    <xf numFmtId="0" fontId="2" fillId="0" borderId="13" xfId="0" applyFont="1" applyBorder="1" applyAlignment="1">
      <alignment horizontal="center"/>
    </xf>
    <xf numFmtId="0" fontId="2" fillId="0" borderId="8" xfId="0" applyFont="1" applyBorder="1" applyAlignment="1">
      <alignment horizontal="center"/>
    </xf>
    <xf numFmtId="0" fontId="2" fillId="0" borderId="14" xfId="0" applyFont="1" applyBorder="1" applyAlignment="1">
      <alignment horizontal="center"/>
    </xf>
    <xf numFmtId="0" fontId="26" fillId="0" borderId="2" xfId="0" applyFont="1" applyBorder="1" applyAlignment="1">
      <alignment horizontal="center"/>
    </xf>
    <xf numFmtId="0" fontId="26" fillId="0" borderId="5" xfId="0" applyFont="1" applyBorder="1" applyAlignment="1">
      <alignment horizontal="center"/>
    </xf>
    <xf numFmtId="0" fontId="26" fillId="0" borderId="11" xfId="0" applyFont="1" applyBorder="1" applyAlignment="1">
      <alignment horizontal="center"/>
    </xf>
    <xf numFmtId="0" fontId="26" fillId="0" borderId="12" xfId="0" applyFont="1" applyBorder="1" applyAlignment="1">
      <alignment horizontal="center"/>
    </xf>
    <xf numFmtId="0" fontId="2" fillId="0" borderId="3" xfId="0" applyFont="1" applyBorder="1" applyAlignment="1">
      <alignment horizontal="left"/>
    </xf>
    <xf numFmtId="0" fontId="3" fillId="0" borderId="0" xfId="0" applyFont="1" applyAlignment="1">
      <alignment horizontal="left" vertical="center"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6" xfId="0" applyFont="1" applyFill="1" applyBorder="1" applyAlignment="1">
      <alignment horizontal="center"/>
    </xf>
    <xf numFmtId="0" fontId="2" fillId="0" borderId="1" xfId="0" applyFont="1" applyBorder="1" applyAlignment="1">
      <alignment horizontal="center"/>
    </xf>
    <xf numFmtId="0" fontId="0" fillId="2" borderId="0" xfId="0" applyFont="1" applyFill="1" applyAlignment="1">
      <alignment wrapText="1"/>
    </xf>
    <xf numFmtId="0" fontId="0" fillId="0" borderId="0" xfId="0" applyFont="1" applyAlignment="1">
      <alignment horizontal="center" wrapText="1"/>
    </xf>
    <xf numFmtId="0" fontId="0" fillId="2" borderId="0" xfId="0" applyFont="1" applyFill="1" applyBorder="1" applyAlignment="1">
      <alignment horizontal="left" wrapText="1"/>
    </xf>
    <xf numFmtId="0" fontId="0" fillId="2" borderId="0" xfId="0" applyFont="1" applyFill="1" applyBorder="1" applyAlignment="1">
      <alignment wrapText="1"/>
    </xf>
    <xf numFmtId="164" fontId="1" fillId="0" borderId="2" xfId="2" applyNumberFormat="1" applyFont="1" applyBorder="1" applyAlignment="1">
      <alignment horizontal="center"/>
    </xf>
    <xf numFmtId="164" fontId="1" fillId="0" borderId="6" xfId="2" applyNumberFormat="1" applyFont="1" applyBorder="1" applyAlignment="1">
      <alignment horizontal="center"/>
    </xf>
    <xf numFmtId="164" fontId="1" fillId="0" borderId="2" xfId="2" applyNumberFormat="1" applyFont="1" applyFill="1" applyBorder="1" applyAlignment="1">
      <alignment horizontal="center"/>
    </xf>
    <xf numFmtId="164" fontId="1" fillId="0" borderId="6" xfId="2" applyNumberFormat="1" applyFont="1" applyFill="1" applyBorder="1" applyAlignment="1">
      <alignment horizontal="center"/>
    </xf>
    <xf numFmtId="0" fontId="16" fillId="0" borderId="2" xfId="0" applyFont="1" applyFill="1" applyBorder="1" applyAlignment="1">
      <alignment horizontal="right"/>
    </xf>
    <xf numFmtId="0" fontId="16" fillId="0" borderId="5" xfId="0" applyFont="1" applyFill="1" applyBorder="1" applyAlignment="1">
      <alignment horizontal="right"/>
    </xf>
    <xf numFmtId="0" fontId="16" fillId="0" borderId="11" xfId="0" applyFont="1" applyFill="1" applyBorder="1" applyAlignment="1">
      <alignment horizontal="right"/>
    </xf>
    <xf numFmtId="0" fontId="2" fillId="0" borderId="7" xfId="0" applyFont="1" applyBorder="1" applyAlignment="1">
      <alignment horizontal="left" wrapText="1"/>
    </xf>
    <xf numFmtId="0" fontId="2" fillId="0" borderId="3" xfId="0" applyFont="1" applyBorder="1" applyAlignment="1">
      <alignment horizontal="left" wrapText="1"/>
    </xf>
    <xf numFmtId="0" fontId="16" fillId="0" borderId="6" xfId="0" applyFont="1" applyFill="1" applyBorder="1" applyAlignment="1">
      <alignment horizontal="right"/>
    </xf>
    <xf numFmtId="0" fontId="16" fillId="0" borderId="12" xfId="0" applyFont="1" applyFill="1" applyBorder="1" applyAlignment="1">
      <alignment horizontal="right"/>
    </xf>
    <xf numFmtId="0" fontId="2" fillId="0" borderId="1" xfId="0" applyFont="1" applyFill="1" applyBorder="1" applyAlignment="1">
      <alignment horizontal="left"/>
    </xf>
    <xf numFmtId="0" fontId="2" fillId="0" borderId="5" xfId="0" applyFont="1" applyFill="1" applyBorder="1" applyAlignment="1">
      <alignment horizontal="center"/>
    </xf>
    <xf numFmtId="0" fontId="2" fillId="0" borderId="1" xfId="0" applyFont="1" applyFill="1" applyBorder="1" applyAlignment="1">
      <alignment horizontal="center" wrapText="1"/>
    </xf>
    <xf numFmtId="0" fontId="12" fillId="0" borderId="2" xfId="0" applyFont="1" applyFill="1" applyBorder="1" applyAlignment="1">
      <alignment horizontal="right"/>
    </xf>
    <xf numFmtId="0" fontId="12" fillId="0" borderId="5" xfId="0" applyFont="1" applyFill="1" applyBorder="1" applyAlignment="1">
      <alignment horizontal="right"/>
    </xf>
    <xf numFmtId="0" fontId="12" fillId="0" borderId="6" xfId="0" applyFont="1" applyFill="1" applyBorder="1" applyAlignment="1">
      <alignment horizontal="right"/>
    </xf>
    <xf numFmtId="0" fontId="0" fillId="0" borderId="2" xfId="0" applyFont="1" applyBorder="1" applyAlignment="1">
      <alignment horizontal="right"/>
    </xf>
    <xf numFmtId="0" fontId="0" fillId="0" borderId="5" xfId="0" applyFont="1" applyBorder="1" applyAlignment="1">
      <alignment horizontal="right"/>
    </xf>
    <xf numFmtId="0" fontId="0" fillId="0" borderId="6" xfId="0" applyFont="1" applyBorder="1" applyAlignment="1">
      <alignment horizontal="right"/>
    </xf>
    <xf numFmtId="1" fontId="0" fillId="0" borderId="2" xfId="0" applyNumberFormat="1" applyFont="1" applyFill="1" applyBorder="1" applyAlignment="1">
      <alignment horizontal="right"/>
    </xf>
    <xf numFmtId="1" fontId="0" fillId="0" borderId="5" xfId="0" applyNumberFormat="1" applyFont="1" applyFill="1" applyBorder="1" applyAlignment="1">
      <alignment horizontal="right"/>
    </xf>
    <xf numFmtId="1" fontId="0" fillId="0" borderId="1" xfId="0" applyNumberFormat="1" applyFont="1" applyFill="1" applyBorder="1" applyAlignment="1">
      <alignment horizontal="right"/>
    </xf>
    <xf numFmtId="3" fontId="0" fillId="0" borderId="2" xfId="0" applyNumberFormat="1" applyFont="1" applyBorder="1" applyAlignment="1">
      <alignment horizontal="right"/>
    </xf>
    <xf numFmtId="3" fontId="0" fillId="0" borderId="6" xfId="0" applyNumberFormat="1" applyFont="1" applyBorder="1" applyAlignment="1">
      <alignment horizontal="right"/>
    </xf>
    <xf numFmtId="0" fontId="0" fillId="0" borderId="1" xfId="0" applyFont="1" applyFill="1" applyBorder="1" applyAlignment="1">
      <alignment horizontal="right"/>
    </xf>
    <xf numFmtId="0" fontId="2" fillId="0" borderId="2" xfId="0" applyFont="1" applyFill="1" applyBorder="1" applyAlignment="1">
      <alignment horizontal="left" wrapText="1"/>
    </xf>
    <xf numFmtId="0" fontId="2" fillId="0" borderId="6" xfId="0" applyFont="1" applyFill="1" applyBorder="1" applyAlignment="1">
      <alignment horizontal="left" wrapText="1"/>
    </xf>
    <xf numFmtId="0" fontId="6" fillId="0" borderId="0" xfId="32" applyFont="1" applyAlignment="1">
      <alignment horizontal="left" vertical="top" wrapText="1"/>
    </xf>
    <xf numFmtId="0" fontId="17" fillId="0" borderId="0" xfId="54" applyAlignment="1">
      <alignment horizontal="left" vertical="top" wrapText="1"/>
    </xf>
    <xf numFmtId="0" fontId="0" fillId="0" borderId="2"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25" fillId="0" borderId="1" xfId="26" applyFont="1" applyBorder="1" applyAlignment="1">
      <alignment horizontal="center"/>
    </xf>
    <xf numFmtId="0" fontId="0" fillId="0" borderId="0" xfId="26" applyFont="1" applyBorder="1" applyAlignment="1">
      <alignment horizontal="left" vertical="center" wrapText="1"/>
    </xf>
    <xf numFmtId="0" fontId="1" fillId="0" borderId="0" xfId="26" applyFont="1" applyBorder="1" applyAlignment="1">
      <alignment horizontal="left" vertical="center" wrapText="1"/>
    </xf>
    <xf numFmtId="0" fontId="28" fillId="0" borderId="0" xfId="26" applyFont="1" applyAlignment="1">
      <alignment horizontal="left" vertical="top" wrapText="1"/>
    </xf>
    <xf numFmtId="0" fontId="28" fillId="0" borderId="0" xfId="26" applyFont="1" applyBorder="1" applyAlignment="1">
      <alignment horizontal="left" vertical="top" wrapText="1"/>
    </xf>
    <xf numFmtId="0" fontId="28" fillId="0" borderId="9" xfId="26" applyFont="1" applyBorder="1" applyAlignment="1">
      <alignment horizontal="left" vertical="top" wrapText="1"/>
    </xf>
    <xf numFmtId="0" fontId="0" fillId="0" borderId="2" xfId="0" applyBorder="1" applyAlignment="1"/>
    <xf numFmtId="0" fontId="0" fillId="0" borderId="6" xfId="0" applyBorder="1" applyAlignment="1"/>
    <xf numFmtId="0" fontId="0" fillId="0" borderId="2" xfId="0" applyBorder="1" applyAlignment="1">
      <alignment horizontal="right" wrapText="1"/>
    </xf>
    <xf numFmtId="0" fontId="0" fillId="0" borderId="6" xfId="0" applyBorder="1" applyAlignment="1">
      <alignment horizontal="right" wrapText="1"/>
    </xf>
    <xf numFmtId="9" fontId="0" fillId="0" borderId="2" xfId="1" applyFont="1" applyBorder="1" applyAlignment="1">
      <alignment horizontal="right"/>
    </xf>
    <xf numFmtId="9" fontId="0" fillId="0" borderId="6" xfId="1" applyFont="1" applyBorder="1" applyAlignment="1">
      <alignment horizontal="right"/>
    </xf>
    <xf numFmtId="0" fontId="25" fillId="0" borderId="8" xfId="26" applyFont="1" applyBorder="1" applyAlignment="1">
      <alignment horizontal="left" vertical="top" wrapText="1"/>
    </xf>
    <xf numFmtId="0" fontId="25" fillId="0" borderId="0" xfId="26" applyFont="1" applyAlignment="1">
      <alignment horizontal="left" vertical="top" wrapText="1"/>
    </xf>
  </cellXfs>
  <cellStyles count="55">
    <cellStyle name="20% - Accent1 2" xfId="4"/>
    <cellStyle name="20% - Accent2 2" xfId="5"/>
    <cellStyle name="20% - Accent3 2" xfId="6"/>
    <cellStyle name="20% - Accent4 2" xfId="7"/>
    <cellStyle name="20% - Accent5 2" xfId="8"/>
    <cellStyle name="20% - Accent6 2" xfId="9"/>
    <cellStyle name="40% - Accent1 2" xfId="10"/>
    <cellStyle name="40% - Accent2 2" xfId="11"/>
    <cellStyle name="40% - Accent3 2" xfId="12"/>
    <cellStyle name="40% - Accent4 2" xfId="13"/>
    <cellStyle name="40% - Accent5 2" xfId="14"/>
    <cellStyle name="40% - Accent6 2" xfId="15"/>
    <cellStyle name="ANCLAS,REZONES Y SUS PARTES,DE FUNDICION,DE HIERRO O DE ACERO" xfId="16"/>
    <cellStyle name="Comma" xfId="2" builtinId="3"/>
    <cellStyle name="Comma 2" xfId="17"/>
    <cellStyle name="Comma 3" xfId="18"/>
    <cellStyle name="Comma 4" xfId="48"/>
    <cellStyle name="Excel Built-in Normal 2" xfId="19"/>
    <cellStyle name="Hyperlink" xfId="54" builtinId="8"/>
    <cellStyle name="Hyperlink 2" xfId="20"/>
    <cellStyle name="Hyperlink 3" xfId="21"/>
    <cellStyle name="Hyperlink 4" xfId="22"/>
    <cellStyle name="Normal" xfId="0" builtinId="0"/>
    <cellStyle name="Normal 2" xfId="3"/>
    <cellStyle name="Normal 2 2" xfId="23"/>
    <cellStyle name="Normal 2 2 2" xfId="24"/>
    <cellStyle name="Normal 2 2 3" xfId="25"/>
    <cellStyle name="Normal 2 3" xfId="26"/>
    <cellStyle name="Normal 2 3 2" xfId="27"/>
    <cellStyle name="Normal 2 4" xfId="28"/>
    <cellStyle name="Normal 2 4 2" xfId="29"/>
    <cellStyle name="Normal 2 5" xfId="49"/>
    <cellStyle name="Normal 3" xfId="30"/>
    <cellStyle name="Normal 4" xfId="31"/>
    <cellStyle name="Normal 4 2" xfId="32"/>
    <cellStyle name="Normal 5" xfId="33"/>
    <cellStyle name="Normal 5 2" xfId="34"/>
    <cellStyle name="Normal 5 2 2" xfId="35"/>
    <cellStyle name="Normal 5 3" xfId="36"/>
    <cellStyle name="Normal 5 4" xfId="50"/>
    <cellStyle name="Normal 6" xfId="37"/>
    <cellStyle name="Normal 6 2" xfId="38"/>
    <cellStyle name="Normal 7" xfId="39"/>
    <cellStyle name="Normal 8" xfId="51"/>
    <cellStyle name="Normal 9 3" xfId="40"/>
    <cellStyle name="Note 2" xfId="41"/>
    <cellStyle name="Note 2 2" xfId="42"/>
    <cellStyle name="Note 3" xfId="43"/>
    <cellStyle name="Percent" xfId="1" builtinId="5"/>
    <cellStyle name="Percent 2" xfId="44"/>
    <cellStyle name="Percent 2 2" xfId="45"/>
    <cellStyle name="Percent 2 3" xfId="46"/>
    <cellStyle name="Percent 2 4" xfId="52"/>
    <cellStyle name="Percent 3" xfId="47"/>
    <cellStyle name="Percent 4" xf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57150</xdr:rowOff>
    </xdr:from>
    <xdr:to>
      <xdr:col>2</xdr:col>
      <xdr:colOff>981075</xdr:colOff>
      <xdr:row>1</xdr:row>
      <xdr:rowOff>529556</xdr:rowOff>
    </xdr:to>
    <xdr:pic>
      <xdr:nvPicPr>
        <xdr:cNvPr id="3" name="Picture 2" descr="https://www.fca.org.uk/sites/default/files/images/logos-812x156.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61950" y="57150"/>
          <a:ext cx="2085975" cy="63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133350</xdr:rowOff>
    </xdr:from>
    <xdr:to>
      <xdr:col>2</xdr:col>
      <xdr:colOff>1181100</xdr:colOff>
      <xdr:row>1</xdr:row>
      <xdr:rowOff>605756</xdr:rowOff>
    </xdr:to>
    <xdr:pic>
      <xdr:nvPicPr>
        <xdr:cNvPr id="2" name="Picture 1" descr="https://www.fca.org.uk/sites/default/files/images/logos-812x156.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66775" y="133350"/>
          <a:ext cx="2085975" cy="63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40822</xdr:colOff>
      <xdr:row>1</xdr:row>
      <xdr:rowOff>81642</xdr:rowOff>
    </xdr:from>
    <xdr:to>
      <xdr:col>1</xdr:col>
      <xdr:colOff>2126797</xdr:colOff>
      <xdr:row>1</xdr:row>
      <xdr:rowOff>715973</xdr:rowOff>
    </xdr:to>
    <xdr:pic>
      <xdr:nvPicPr>
        <xdr:cNvPr id="3" name="Picture 2" descr="https://www.fca.org.uk/sites/default/files/images/logos-812x156.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72143" y="244928"/>
          <a:ext cx="2085975" cy="63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2085975</xdr:colOff>
      <xdr:row>1</xdr:row>
      <xdr:rowOff>634331</xdr:rowOff>
    </xdr:to>
    <xdr:pic>
      <xdr:nvPicPr>
        <xdr:cNvPr id="2" name="Picture 1" descr="https://www.fca.org.uk/sites/default/files/images/logos-812x156.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33400" y="190500"/>
          <a:ext cx="2085975" cy="63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27214</xdr:colOff>
      <xdr:row>0</xdr:row>
      <xdr:rowOff>122464</xdr:rowOff>
    </xdr:from>
    <xdr:to>
      <xdr:col>2</xdr:col>
      <xdr:colOff>1269547</xdr:colOff>
      <xdr:row>1</xdr:row>
      <xdr:rowOff>579902</xdr:rowOff>
    </xdr:to>
    <xdr:pic>
      <xdr:nvPicPr>
        <xdr:cNvPr id="2" name="Picture 1" descr="https://www.fca.org.uk/sites/default/files/images/logos-812x156.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76893" y="122464"/>
          <a:ext cx="2085975" cy="63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shah1/Desktop/Retirement%20Income%20Data%20Request%20Submissions%20Q4%202016%20&amp;%20Q1%202017/Master_spreadsheet_Q4_2016_Q1_2017(full_analysis)_DRAF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recmgmt.is.fsa.gov.uk/livelink/livelink/43237847/Master_spreadsheet_Q2-3_2016_(full_analysis).FINAL.xlsm?func=doc.Fetch&amp;nodeid=43237847"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recmgmt.is.fsa.gov.uk/Users/jshah1/Desktop/Retirement%20Income%20Data%20Request%20Submissions%20Q4%202016%20&amp;%20Q1%202017/Master_spreadsheet_Q4_2016_Q1_2017(full_analysis)_DRAFT%20(Don't%20us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Question tables"/>
      <sheetName val="Validation"/>
      <sheetName val="Example"/>
      <sheetName val="Change tracking"/>
      <sheetName val="Aggregated - DO NOT USE"/>
      <sheetName val="Firm Indicators Calculations"/>
      <sheetName val="Firm Indicators"/>
      <sheetName val="Market Indicators Calcs"/>
      <sheetName val="Master Q2"/>
      <sheetName val="Analysis Q2"/>
      <sheetName val="Tables 11-14"/>
      <sheetName val="Analysis"/>
      <sheetName val="Analysis (half year)"/>
      <sheetName val="Charts"/>
      <sheetName val="Analysis 2016Q2Q3"/>
      <sheetName val="Analysis 2016Q1"/>
      <sheetName val="Analysis 2015Q4"/>
      <sheetName val="Market shares &amp; trends"/>
      <sheetName val="Lists"/>
      <sheetName val="Latest figures"/>
      <sheetName val="M&amp;A activity"/>
      <sheetName val="Contents (short)"/>
      <sheetName val="Methodolgy"/>
      <sheetName val="Aggregated"/>
      <sheetName val="A J Bell"/>
      <sheetName val="Abbey"/>
      <sheetName val="Aegon"/>
      <sheetName val="Alliance Trust"/>
      <sheetName val="Aviva"/>
      <sheetName val="Axa"/>
      <sheetName val="Barnett Waddingham"/>
      <sheetName val="Blackrock"/>
      <sheetName val="Cabot Trustees"/>
      <sheetName val="Canada Life"/>
      <sheetName val="Carey"/>
      <sheetName val="Curtis Banks"/>
      <sheetName val="Dentons"/>
      <sheetName val="Deutsche Bank"/>
      <sheetName val="DP Pensions"/>
      <sheetName val="EBS"/>
      <sheetName val="Embark"/>
      <sheetName val="Equitable Life"/>
      <sheetName val="European Pensions"/>
      <sheetName val="Fidelity"/>
      <sheetName val="Hargreaves Lansdown"/>
      <sheetName val="Hornbuckle"/>
      <sheetName val="HSBC"/>
      <sheetName val="I.P.M. SIPP"/>
      <sheetName val="IFG Group"/>
      <sheetName val="Intelligent Money"/>
      <sheetName val="Investec"/>
      <sheetName val="JLT"/>
      <sheetName val="Just Retirement"/>
      <sheetName val="Killik and Co"/>
      <sheetName val="L&amp;G"/>
      <sheetName val="LBG"/>
      <sheetName val="Liberty"/>
      <sheetName val="LV="/>
      <sheetName val="Mattioli Woods"/>
      <sheetName val="MetLife"/>
      <sheetName val="N W Brown Group"/>
      <sheetName val="MW Pensions"/>
      <sheetName val="Novia"/>
      <sheetName val="Old Mutual"/>
      <sheetName val="Partnership Life"/>
      <sheetName val="Pershing"/>
      <sheetName val="Phoenix"/>
      <sheetName val="Prudential"/>
      <sheetName val="ReAssure Ltd"/>
      <sheetName val="Retirement Advantage"/>
      <sheetName val="Rowanmoor"/>
      <sheetName val="Royal London"/>
      <sheetName val="Sovereign Pension"/>
      <sheetName val="St James Place"/>
      <sheetName val="Standard Life"/>
      <sheetName val="Suffolk Life"/>
      <sheetName val="Sun Life of Canada"/>
      <sheetName val="Talbot and Muir"/>
      <sheetName val="Towry"/>
      <sheetName val="Transact"/>
      <sheetName val="True Potential"/>
      <sheetName val="Wensley Mackay"/>
      <sheetName val="Wesleyan"/>
      <sheetName val="Whitefoord LLP"/>
      <sheetName val="Zurich"/>
      <sheetName val="MenuDataItems"/>
      <sheetName val="Diagnostics"/>
      <sheetName val="Sheet2"/>
      <sheetName val="Sheet3"/>
      <sheetName val="Sheet1"/>
      <sheetName val="Sheet4"/>
      <sheetName val="Sheet5"/>
      <sheetName val="Sheet6"/>
      <sheetName val="Scope update"/>
      <sheetName val="DB to DC transfers"/>
      <sheetName val="Platforms"/>
      <sheetName val="Lists for Sprint"/>
      <sheetName val="Firm list Q1 2016"/>
      <sheetName val="Taking lump sums &amp; nothing else"/>
      <sheetName val="DB to DC transfer intrmdr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7">
          <cell r="AC7" t="str">
            <v>Oct 2015 - Mar 2016</v>
          </cell>
        </row>
      </sheetData>
      <sheetData sheetId="14"/>
      <sheetData sheetId="15"/>
      <sheetData sheetId="16"/>
      <sheetData sheetId="17"/>
      <sheetData sheetId="18">
        <row r="264">
          <cell r="D264" t="str">
            <v>Annuities</v>
          </cell>
        </row>
      </sheetData>
      <sheetData sheetId="19">
        <row r="2">
          <cell r="H2" t="str">
            <v>Annuities</v>
          </cell>
          <cell r="I2" t="str">
            <v>Drawdown</v>
          </cell>
          <cell r="J2" t="str">
            <v>UFPLS</v>
          </cell>
          <cell r="K2" t="str">
            <v>Full cash withdrawals</v>
          </cell>
          <cell r="L2" t="str">
            <v>Contract-based</v>
          </cell>
          <cell r="M2" t="str">
            <v>Trust-based</v>
          </cell>
          <cell r="N2" t="str">
            <v>DB to DC transfers</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Question tables"/>
      <sheetName val="Validation"/>
      <sheetName val="Example"/>
      <sheetName val="Change tracking"/>
      <sheetName val="Master Q2"/>
      <sheetName val="Aggregated - DO NOT USE"/>
      <sheetName val="Firm Indicators Calculations"/>
      <sheetName val="Firm Indicators"/>
      <sheetName val="Market Indicators Calcs"/>
      <sheetName val="Master Q3"/>
      <sheetName val="Aggregated"/>
      <sheetName val="Analysis"/>
      <sheetName val="Market shares &amp; trends"/>
      <sheetName val="M&amp;A activity"/>
      <sheetName val="Contents (short)"/>
      <sheetName val="Methodolgy"/>
      <sheetName val="Analysis Q2"/>
      <sheetName val="Analysis Q3"/>
      <sheetName val="Tables 11-14"/>
      <sheetName val="A J Bell"/>
      <sheetName val="Aegon"/>
      <sheetName val="Alliance Trust"/>
      <sheetName val="Aviva"/>
      <sheetName val="Axa"/>
      <sheetName val="Barnett Waddingham"/>
      <sheetName val="Blackrock"/>
      <sheetName val="Cabot Trustees"/>
      <sheetName val="Canada Life"/>
      <sheetName val="Carey"/>
      <sheetName val="Curtis Banks"/>
      <sheetName val="Dentons"/>
      <sheetName val="Deutsche Bank"/>
      <sheetName val="DP Pensions"/>
      <sheetName val="EBS"/>
      <sheetName val="Equitable Life"/>
      <sheetName val="European Pensions"/>
      <sheetName val="Fidelity"/>
      <sheetName val="Hargreaves Lansdown"/>
      <sheetName val="Hornbuckle"/>
      <sheetName val="HSBC"/>
      <sheetName val="I.P.M. SIPP"/>
      <sheetName val="Intelligent Money"/>
      <sheetName val="Investec"/>
      <sheetName val="IFG Group"/>
      <sheetName val="JLT"/>
      <sheetName val="Just Retirement"/>
      <sheetName val="Killik and Co"/>
      <sheetName val="L&amp;G"/>
      <sheetName val="LBG"/>
      <sheetName val="Liberty"/>
      <sheetName val="LV="/>
      <sheetName val="Mattioli Woods"/>
      <sheetName val="MetLife"/>
      <sheetName val="N W Brown Group"/>
      <sheetName val="MW Pensions"/>
      <sheetName val="Novia"/>
      <sheetName val="Old Mutual"/>
      <sheetName val="Partnership Life"/>
      <sheetName val="Pershing"/>
      <sheetName val="Phoenix"/>
      <sheetName val="Prudential"/>
      <sheetName val="ReAssure Ltd"/>
      <sheetName val="Retirement Advantage"/>
      <sheetName val="Rowanmoor"/>
      <sheetName val="Royal London"/>
      <sheetName val="St James Place"/>
      <sheetName val="Standard Life"/>
      <sheetName val="Suffolk Life"/>
      <sheetName val="Sun Life of Canada"/>
      <sheetName val="Talbot and Muir"/>
      <sheetName val="Towry"/>
      <sheetName val="Transact"/>
      <sheetName val="True Potential"/>
      <sheetName val="Wensley Mackay"/>
      <sheetName val="Wesleyan"/>
      <sheetName val="Whitefoord LLP"/>
      <sheetName val="Zurich"/>
      <sheetName val="MenuDataItems"/>
      <sheetName val="Diagnostics"/>
      <sheetName val="Sheet2"/>
      <sheetName val="Sheet3"/>
      <sheetName val="Sheet1"/>
      <sheetName val="Sheet4"/>
      <sheetName val="Sheet5"/>
      <sheetName val="Sheet6"/>
      <sheetName val="Scope update"/>
      <sheetName val="Lists"/>
      <sheetName val="DB to DC transfers"/>
      <sheetName val="Platforms"/>
      <sheetName val="Lists for Sprint"/>
      <sheetName val="Firm list Q1 2016"/>
    </sheetNames>
    <sheetDataSet>
      <sheetData sheetId="0"/>
      <sheetData sheetId="1"/>
      <sheetData sheetId="2"/>
      <sheetData sheetId="3"/>
      <sheetData sheetId="4"/>
      <sheetData sheetId="5"/>
      <sheetData sheetId="6"/>
      <sheetData sheetId="7"/>
      <sheetData sheetId="8"/>
      <sheetData sheetId="9"/>
      <sheetData sheetId="10"/>
      <sheetData sheetId="11">
        <row r="53">
          <cell r="C53">
            <v>2087</v>
          </cell>
        </row>
      </sheetData>
      <sheetData sheetId="12"/>
      <sheetData sheetId="13">
        <row r="257">
          <cell r="D257" t="str">
            <v>Drawdown</v>
          </cell>
        </row>
      </sheetData>
      <sheetData sheetId="14"/>
      <sheetData sheetId="15"/>
      <sheetData sheetId="16"/>
      <sheetData sheetId="17"/>
      <sheetData sheetId="18"/>
      <sheetData sheetId="19">
        <row r="4">
          <cell r="B4">
            <v>507</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ow r="2">
          <cell r="H2" t="str">
            <v>Annuities</v>
          </cell>
          <cell r="I2" t="str">
            <v>Drawdown</v>
          </cell>
          <cell r="J2" t="str">
            <v>UFPLS</v>
          </cell>
          <cell r="K2" t="str">
            <v>Full cash withdrawals</v>
          </cell>
          <cell r="L2" t="str">
            <v>Contract-based</v>
          </cell>
          <cell r="M2" t="str">
            <v>Trust-based</v>
          </cell>
          <cell r="N2" t="str">
            <v>DB to DC transfers</v>
          </cell>
        </row>
      </sheetData>
      <sheetData sheetId="88"/>
      <sheetData sheetId="89"/>
      <sheetData sheetId="90"/>
      <sheetData sheetId="9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Question tables"/>
      <sheetName val="Validation"/>
      <sheetName val="Example"/>
      <sheetName val="Change tracking"/>
      <sheetName val="Master Q2"/>
      <sheetName val="Aggregated - DO NOT USE"/>
      <sheetName val="Firm Indicators Calculations"/>
      <sheetName val="Firm Indicators"/>
      <sheetName val="Market Indicators Calcs"/>
      <sheetName val="Master Q3"/>
      <sheetName val="Tables 11-14"/>
      <sheetName val="Analysis Q2"/>
      <sheetName val="Analysis"/>
      <sheetName val="Analysis 2016Q2Q3"/>
      <sheetName val="Analysis 2016Q1"/>
      <sheetName val="Analysis 2015Q4"/>
      <sheetName val="Market shares &amp; trends"/>
      <sheetName val="Latest figures"/>
      <sheetName val="M&amp;A activity"/>
      <sheetName val="Contents (short)"/>
      <sheetName val="Methodolgy"/>
      <sheetName val="Aggregated"/>
      <sheetName val="A J Bell"/>
      <sheetName val="Abbey"/>
      <sheetName val="Aegon"/>
      <sheetName val="Alliance Trust"/>
      <sheetName val="Aviva"/>
      <sheetName val="Axa"/>
      <sheetName val="Barnett Waddingham"/>
      <sheetName val="Blackrock"/>
      <sheetName val="Cabot Trustees"/>
      <sheetName val="Canada Life"/>
      <sheetName val="Carey"/>
      <sheetName val="Curtis Banks"/>
      <sheetName val="Dentons"/>
      <sheetName val="Deutsche Bank"/>
      <sheetName val="DP Pensions"/>
      <sheetName val="EBS"/>
      <sheetName val="Embark"/>
      <sheetName val="Equitable Life"/>
      <sheetName val="European Pensions"/>
      <sheetName val="Fidelity"/>
      <sheetName val="Hargreaves Lansdown"/>
      <sheetName val="Hornbuckle"/>
      <sheetName val="HSBC"/>
      <sheetName val="I.P.M. SIPP"/>
      <sheetName val="Intelligent Money"/>
      <sheetName val="Investec"/>
      <sheetName val="IFG Group"/>
      <sheetName val="JLT"/>
      <sheetName val="Just Retirement"/>
      <sheetName val="Killik and Co"/>
      <sheetName val="L&amp;G"/>
      <sheetName val="LBG"/>
      <sheetName val="Liberty"/>
      <sheetName val="LV="/>
      <sheetName val="Mattioli Woods"/>
      <sheetName val="MetLife"/>
      <sheetName val="N W Brown Group"/>
      <sheetName val="MW Pensions"/>
      <sheetName val="Novia"/>
      <sheetName val="Old Mutual"/>
      <sheetName val="Partnership Life"/>
      <sheetName val="Pershing"/>
      <sheetName val="Phoenix"/>
      <sheetName val="Prudential"/>
      <sheetName val="ReAssure Ltd"/>
      <sheetName val="Retirement Advantage"/>
      <sheetName val="Rowanmoor"/>
      <sheetName val="Royal London"/>
      <sheetName val="Sovereign Pension"/>
      <sheetName val="St James Place"/>
      <sheetName val="Standard Life"/>
      <sheetName val="Suffolk Life"/>
      <sheetName val="Sun Life of Canada"/>
      <sheetName val="Talbot and Muir"/>
      <sheetName val="Towry"/>
      <sheetName val="Transact"/>
      <sheetName val="True Potential"/>
      <sheetName val="Wensley Mackay"/>
      <sheetName val="Wesleyan"/>
      <sheetName val="Whitefoord LLP"/>
      <sheetName val="Zurich"/>
      <sheetName val="MenuDataItems"/>
      <sheetName val="Diagnostics"/>
      <sheetName val="Sheet2"/>
      <sheetName val="Sheet3"/>
      <sheetName val="Sheet1"/>
      <sheetName val="Sheet4"/>
      <sheetName val="Sheet5"/>
      <sheetName val="Sheet6"/>
      <sheetName val="Scope update"/>
      <sheetName val="Lists"/>
      <sheetName val="DB to DC transfers"/>
      <sheetName val="Platforms"/>
      <sheetName val="Lists for Sprint"/>
      <sheetName val="Firm list Q1 2016"/>
      <sheetName val="Taking lump sums &amp; nothing else"/>
      <sheetName val="DB to DC transfer intrmd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row r="319">
          <cell r="D319" t="str">
            <v>DB to DC transfers</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ow r="2">
          <cell r="H2" t="str">
            <v>Annuities</v>
          </cell>
          <cell r="I2" t="str">
            <v>Drawdown</v>
          </cell>
          <cell r="J2" t="str">
            <v>UFPLS</v>
          </cell>
          <cell r="K2" t="str">
            <v>Full cash withdrawals</v>
          </cell>
          <cell r="L2" t="str">
            <v>Contract-based</v>
          </cell>
          <cell r="M2" t="str">
            <v>Trust-based</v>
          </cell>
          <cell r="N2" t="str">
            <v>DB to DC transfers</v>
          </cell>
        </row>
      </sheetData>
      <sheetData sheetId="94" refreshError="1"/>
      <sheetData sheetId="95" refreshError="1"/>
      <sheetData sheetId="96" refreshError="1"/>
      <sheetData sheetId="97" refreshError="1"/>
      <sheetData sheetId="98" refreshError="1"/>
      <sheetData sheetId="9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fca.org.uk/publication/research/fca-practitioner-panel-survey-2017-report.pdf"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6"/>
  <sheetViews>
    <sheetView tabSelected="1" zoomScaleNormal="100" workbookViewId="0"/>
  </sheetViews>
  <sheetFormatPr defaultRowHeight="12.75" x14ac:dyDescent="0.2"/>
  <cols>
    <col min="1" max="1" width="4.5" style="1" customWidth="1"/>
    <col min="2" max="2" width="14.75" style="1" customWidth="1"/>
    <col min="3" max="3" width="92.875" style="1" customWidth="1"/>
    <col min="4" max="16384" width="9" style="1"/>
  </cols>
  <sheetData>
    <row r="2" spans="2:4" ht="45.75" customHeight="1" x14ac:dyDescent="0.2">
      <c r="C2" s="187"/>
    </row>
    <row r="4" spans="2:4" ht="19.5" x14ac:dyDescent="0.25">
      <c r="B4" s="2" t="s">
        <v>111</v>
      </c>
    </row>
    <row r="5" spans="2:4" ht="19.5" x14ac:dyDescent="0.25">
      <c r="B5" s="2"/>
    </row>
    <row r="6" spans="2:4" ht="14.25" x14ac:dyDescent="0.2">
      <c r="B6" s="188" t="s">
        <v>3</v>
      </c>
      <c r="C6" s="188"/>
    </row>
    <row r="7" spans="2:4" x14ac:dyDescent="0.2">
      <c r="B7" s="3"/>
      <c r="C7" s="3"/>
    </row>
    <row r="8" spans="2:4" x14ac:dyDescent="0.2">
      <c r="B8" s="4" t="s">
        <v>1</v>
      </c>
      <c r="C8" s="5" t="s">
        <v>112</v>
      </c>
    </row>
    <row r="9" spans="2:4" x14ac:dyDescent="0.2">
      <c r="B9" s="4" t="s">
        <v>4</v>
      </c>
      <c r="C9" s="5" t="s">
        <v>211</v>
      </c>
    </row>
    <row r="10" spans="2:4" x14ac:dyDescent="0.2">
      <c r="B10" s="4" t="s">
        <v>0</v>
      </c>
      <c r="C10" s="5" t="s">
        <v>213</v>
      </c>
    </row>
    <row r="11" spans="2:4" x14ac:dyDescent="0.2">
      <c r="B11" s="4" t="s">
        <v>5</v>
      </c>
      <c r="C11" s="5" t="s">
        <v>214</v>
      </c>
      <c r="D11" s="7"/>
    </row>
    <row r="12" spans="2:4" x14ac:dyDescent="0.2">
      <c r="B12" s="4" t="s">
        <v>6</v>
      </c>
      <c r="C12" s="5" t="s">
        <v>216</v>
      </c>
    </row>
    <row r="13" spans="2:4" x14ac:dyDescent="0.2">
      <c r="B13" s="6" t="s">
        <v>7</v>
      </c>
      <c r="C13" s="5" t="s">
        <v>219</v>
      </c>
    </row>
    <row r="14" spans="2:4" x14ac:dyDescent="0.2">
      <c r="B14" s="6" t="s">
        <v>8</v>
      </c>
      <c r="C14" s="5" t="s">
        <v>220</v>
      </c>
    </row>
    <row r="17" spans="2:3" ht="14.25" x14ac:dyDescent="0.2">
      <c r="B17" s="17" t="s">
        <v>108</v>
      </c>
    </row>
    <row r="18" spans="2:3" x14ac:dyDescent="0.2">
      <c r="B18" s="18"/>
      <c r="C18" s="18"/>
    </row>
    <row r="19" spans="2:3" x14ac:dyDescent="0.2">
      <c r="B19" s="6" t="s">
        <v>1</v>
      </c>
      <c r="C19" s="5" t="s">
        <v>223</v>
      </c>
    </row>
    <row r="20" spans="2:3" x14ac:dyDescent="0.2">
      <c r="B20" s="6" t="s">
        <v>2</v>
      </c>
      <c r="C20" s="184" t="s">
        <v>222</v>
      </c>
    </row>
    <row r="21" spans="2:3" x14ac:dyDescent="0.2">
      <c r="B21" s="6" t="s">
        <v>221</v>
      </c>
      <c r="C21" s="184" t="s">
        <v>224</v>
      </c>
    </row>
    <row r="22" spans="2:3" x14ac:dyDescent="0.2">
      <c r="B22" s="6" t="s">
        <v>226</v>
      </c>
      <c r="C22" s="184" t="s">
        <v>225</v>
      </c>
    </row>
    <row r="23" spans="2:3" x14ac:dyDescent="0.2">
      <c r="B23" s="6" t="s">
        <v>228</v>
      </c>
      <c r="C23" s="184" t="s">
        <v>227</v>
      </c>
    </row>
    <row r="24" spans="2:3" x14ac:dyDescent="0.2">
      <c r="B24" s="6" t="s">
        <v>229</v>
      </c>
      <c r="C24" s="184" t="s">
        <v>231</v>
      </c>
    </row>
    <row r="25" spans="2:3" x14ac:dyDescent="0.2">
      <c r="B25" s="6" t="s">
        <v>0</v>
      </c>
      <c r="C25" s="184" t="s">
        <v>232</v>
      </c>
    </row>
    <row r="26" spans="2:3" x14ac:dyDescent="0.2">
      <c r="B26" s="6" t="s">
        <v>230</v>
      </c>
      <c r="C26" s="184" t="s">
        <v>233</v>
      </c>
    </row>
  </sheetData>
  <mergeCells count="1">
    <mergeCell ref="B6:C6"/>
  </mergeCells>
  <pageMargins left="0.7" right="0.7" top="0.75" bottom="0.75" header="0.3" footer="0.3"/>
  <pageSetup paperSize="9" scale="7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8"/>
  <sheetViews>
    <sheetView showGridLines="0" zoomScaleNormal="100" zoomScaleSheetLayoutView="100" workbookViewId="0"/>
  </sheetViews>
  <sheetFormatPr defaultRowHeight="12.75" x14ac:dyDescent="0.2"/>
  <cols>
    <col min="1" max="1" width="10.625" style="8" customWidth="1"/>
    <col min="2" max="2" width="12.625" style="10" customWidth="1"/>
    <col min="3" max="3" width="74.125" style="8" customWidth="1"/>
    <col min="4" max="16384" width="9" style="8"/>
  </cols>
  <sheetData>
    <row r="2" spans="1:3" ht="69" customHeight="1" x14ac:dyDescent="0.2"/>
    <row r="3" spans="1:3" ht="21.75" customHeight="1" x14ac:dyDescent="0.25">
      <c r="B3" s="2" t="s">
        <v>107</v>
      </c>
    </row>
    <row r="4" spans="1:3" ht="38.25" customHeight="1" x14ac:dyDescent="0.2">
      <c r="B4" s="188" t="s">
        <v>3</v>
      </c>
      <c r="C4" s="188"/>
    </row>
    <row r="5" spans="1:3" x14ac:dyDescent="0.2">
      <c r="B5" s="189" t="s">
        <v>210</v>
      </c>
      <c r="C5" s="189"/>
    </row>
    <row r="6" spans="1:3" x14ac:dyDescent="0.2">
      <c r="B6" s="189"/>
      <c r="C6" s="189"/>
    </row>
    <row r="7" spans="1:3" x14ac:dyDescent="0.2">
      <c r="B7" s="189"/>
      <c r="C7" s="189"/>
    </row>
    <row r="8" spans="1:3" x14ac:dyDescent="0.2">
      <c r="B8" s="189"/>
      <c r="C8" s="189"/>
    </row>
    <row r="9" spans="1:3" x14ac:dyDescent="0.2">
      <c r="B9" s="189"/>
      <c r="C9" s="189"/>
    </row>
    <row r="10" spans="1:3" x14ac:dyDescent="0.2">
      <c r="B10" s="189"/>
      <c r="C10" s="189"/>
    </row>
    <row r="11" spans="1:3" ht="36" customHeight="1" x14ac:dyDescent="0.2">
      <c r="B11" s="189"/>
      <c r="C11" s="189"/>
    </row>
    <row r="12" spans="1:3" ht="36" customHeight="1" x14ac:dyDescent="0.2">
      <c r="B12" s="189"/>
      <c r="C12" s="189"/>
    </row>
    <row r="13" spans="1:3" ht="91.5" customHeight="1" x14ac:dyDescent="0.2">
      <c r="B13" s="189"/>
      <c r="C13" s="189"/>
    </row>
    <row r="14" spans="1:3" ht="47.25" customHeight="1" x14ac:dyDescent="0.2">
      <c r="B14" s="189"/>
      <c r="C14" s="189"/>
    </row>
    <row r="15" spans="1:3" x14ac:dyDescent="0.2">
      <c r="B15" s="11"/>
      <c r="C15" s="9"/>
    </row>
    <row r="16" spans="1:3" x14ac:dyDescent="0.2">
      <c r="A16" s="12"/>
      <c r="B16" s="13"/>
    </row>
    <row r="17" spans="2:2" x14ac:dyDescent="0.2">
      <c r="B17" s="13"/>
    </row>
    <row r="18" spans="2:2" x14ac:dyDescent="0.2">
      <c r="B18" s="13"/>
    </row>
    <row r="19" spans="2:2" x14ac:dyDescent="0.2">
      <c r="B19" s="13"/>
    </row>
    <row r="20" spans="2:2" x14ac:dyDescent="0.2">
      <c r="B20" s="13"/>
    </row>
    <row r="21" spans="2:2" x14ac:dyDescent="0.2">
      <c r="B21" s="13"/>
    </row>
    <row r="22" spans="2:2" x14ac:dyDescent="0.2">
      <c r="B22" s="13"/>
    </row>
    <row r="23" spans="2:2" x14ac:dyDescent="0.2">
      <c r="B23" s="13"/>
    </row>
    <row r="24" spans="2:2" x14ac:dyDescent="0.2">
      <c r="B24" s="13"/>
    </row>
    <row r="25" spans="2:2" x14ac:dyDescent="0.2">
      <c r="B25" s="13"/>
    </row>
    <row r="29" spans="2:2" x14ac:dyDescent="0.2">
      <c r="B29" s="8"/>
    </row>
    <row r="30" spans="2:2" x14ac:dyDescent="0.2">
      <c r="B30" s="8"/>
    </row>
    <row r="31" spans="2:2" x14ac:dyDescent="0.2">
      <c r="B31" s="8"/>
    </row>
    <row r="32" spans="2:2" x14ac:dyDescent="0.2">
      <c r="B32" s="8"/>
    </row>
    <row r="33" spans="2:2" x14ac:dyDescent="0.2">
      <c r="B33" s="8"/>
    </row>
    <row r="34" spans="2:2" x14ac:dyDescent="0.2">
      <c r="B34" s="8"/>
    </row>
    <row r="35" spans="2:2" x14ac:dyDescent="0.2">
      <c r="B35" s="8"/>
    </row>
    <row r="36" spans="2:2" x14ac:dyDescent="0.2">
      <c r="B36" s="8"/>
    </row>
    <row r="37" spans="2:2" x14ac:dyDescent="0.2">
      <c r="B37" s="8"/>
    </row>
    <row r="38" spans="2:2" x14ac:dyDescent="0.2">
      <c r="B38" s="8"/>
    </row>
  </sheetData>
  <mergeCells count="2">
    <mergeCell ref="B4:C4"/>
    <mergeCell ref="B5:C14"/>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B2:AX321"/>
  <sheetViews>
    <sheetView showGridLines="0" zoomScale="70" zoomScaleNormal="70" zoomScaleSheetLayoutView="50" zoomScalePageLayoutView="70" workbookViewId="0"/>
  </sheetViews>
  <sheetFormatPr defaultColWidth="9" defaultRowHeight="12.75" x14ac:dyDescent="0.2"/>
  <cols>
    <col min="1" max="1" width="3" style="8" customWidth="1"/>
    <col min="2" max="2" width="40" style="8" customWidth="1"/>
    <col min="3" max="4" width="18.625" style="8" customWidth="1"/>
    <col min="5" max="5" width="20.75" style="8" customWidth="1"/>
    <col min="6" max="7" width="18.625" style="8" customWidth="1"/>
    <col min="8" max="8" width="21.375" style="8" customWidth="1"/>
    <col min="9" max="9" width="20" style="8" customWidth="1"/>
    <col min="10" max="10" width="22.125" style="8" customWidth="1"/>
    <col min="11" max="11" width="22.375" style="8" customWidth="1"/>
    <col min="12" max="12" width="26.375" style="8" bestFit="1" customWidth="1"/>
    <col min="13" max="13" width="23.125" style="8" bestFit="1" customWidth="1"/>
    <col min="14" max="14" width="25.125" style="8" bestFit="1" customWidth="1"/>
    <col min="15" max="15" width="26.25" style="8" bestFit="1" customWidth="1"/>
    <col min="16" max="19" width="18.625" style="8" customWidth="1"/>
    <col min="20" max="20" width="22.125" style="8" customWidth="1"/>
    <col min="21" max="21" width="16.375" style="8" customWidth="1"/>
    <col min="22" max="22" width="16.625" style="8" customWidth="1"/>
    <col min="23" max="23" width="16.125" style="8" customWidth="1"/>
    <col min="24" max="24" width="16.25" style="8" customWidth="1"/>
    <col min="25" max="25" width="13.625" style="8" customWidth="1"/>
    <col min="26" max="26" width="15.375" style="8" customWidth="1"/>
    <col min="27" max="27" width="13.625" style="8" customWidth="1"/>
    <col min="28" max="28" width="15.375" style="8" bestFit="1" customWidth="1"/>
    <col min="29" max="29" width="22.5" style="8" customWidth="1"/>
    <col min="30" max="30" width="9.875" style="8" customWidth="1"/>
    <col min="31" max="31" width="9.375" style="8" customWidth="1"/>
    <col min="32" max="32" width="19.375" style="8" customWidth="1"/>
    <col min="33" max="33" width="13.375" style="8" customWidth="1"/>
    <col min="34" max="36" width="12.75" style="8" bestFit="1" customWidth="1"/>
    <col min="37" max="16384" width="9" style="8"/>
  </cols>
  <sheetData>
    <row r="2" spans="2:32" ht="78" customHeight="1" x14ac:dyDescent="0.2"/>
    <row r="3" spans="2:32" ht="19.5" customHeight="1" x14ac:dyDescent="0.2">
      <c r="B3" s="213" t="s">
        <v>113</v>
      </c>
      <c r="C3" s="213"/>
      <c r="D3" s="213"/>
      <c r="E3" s="213"/>
    </row>
    <row r="5" spans="2:32" x14ac:dyDescent="0.2">
      <c r="B5" s="196" t="s">
        <v>114</v>
      </c>
      <c r="C5" s="197"/>
      <c r="D5" s="197"/>
      <c r="E5" s="197"/>
      <c r="F5" s="197"/>
      <c r="G5" s="197"/>
      <c r="H5" s="197"/>
      <c r="I5" s="197"/>
      <c r="J5" s="197"/>
      <c r="K5" s="197"/>
      <c r="L5" s="198"/>
      <c r="R5" s="19"/>
      <c r="U5" s="40"/>
      <c r="V5" s="40"/>
      <c r="W5" s="40"/>
      <c r="X5" s="40"/>
      <c r="Y5" s="40"/>
      <c r="Z5" s="40"/>
      <c r="AA5" s="40"/>
      <c r="AB5" s="40"/>
      <c r="AC5" s="40"/>
      <c r="AD5" s="40"/>
      <c r="AE5" s="40"/>
      <c r="AF5" s="40"/>
    </row>
    <row r="6" spans="2:32" x14ac:dyDescent="0.2">
      <c r="B6" s="204"/>
      <c r="C6" s="214" t="s">
        <v>115</v>
      </c>
      <c r="D6" s="214"/>
      <c r="E6" s="214" t="s">
        <v>218</v>
      </c>
      <c r="F6" s="214"/>
      <c r="G6" s="215" t="s">
        <v>116</v>
      </c>
      <c r="H6" s="216"/>
      <c r="I6" s="215" t="s">
        <v>117</v>
      </c>
      <c r="J6" s="216"/>
      <c r="K6" s="217" t="s">
        <v>9</v>
      </c>
      <c r="L6" s="217"/>
      <c r="U6" s="123"/>
      <c r="V6" s="124"/>
      <c r="W6" s="40"/>
      <c r="X6" s="40"/>
      <c r="Y6" s="40"/>
      <c r="Z6" s="40"/>
      <c r="AA6" s="68"/>
      <c r="AB6" s="40"/>
      <c r="AC6" s="40"/>
      <c r="AD6" s="40"/>
      <c r="AE6" s="40"/>
      <c r="AF6" s="40"/>
    </row>
    <row r="7" spans="2:32" ht="38.25" x14ac:dyDescent="0.2">
      <c r="B7" s="204"/>
      <c r="C7" s="20" t="s">
        <v>11</v>
      </c>
      <c r="D7" s="21" t="s">
        <v>10</v>
      </c>
      <c r="E7" s="20" t="s">
        <v>11</v>
      </c>
      <c r="F7" s="21" t="s">
        <v>10</v>
      </c>
      <c r="G7" s="20" t="s">
        <v>11</v>
      </c>
      <c r="H7" s="21" t="s">
        <v>10</v>
      </c>
      <c r="I7" s="20" t="s">
        <v>11</v>
      </c>
      <c r="J7" s="21" t="s">
        <v>10</v>
      </c>
      <c r="K7" s="20" t="s">
        <v>11</v>
      </c>
      <c r="L7" s="21" t="s">
        <v>12</v>
      </c>
      <c r="N7" s="219"/>
      <c r="O7" s="22"/>
      <c r="P7" s="22"/>
      <c r="Q7" s="22"/>
      <c r="R7" s="22"/>
      <c r="S7" s="22"/>
      <c r="U7" s="125"/>
      <c r="V7" s="126"/>
      <c r="W7" s="43"/>
      <c r="X7" s="43"/>
      <c r="Y7" s="40"/>
      <c r="Z7" s="40"/>
      <c r="AA7" s="127"/>
      <c r="AB7" s="128"/>
      <c r="AC7" s="128"/>
      <c r="AD7" s="128"/>
      <c r="AE7" s="128"/>
      <c r="AF7" s="127"/>
    </row>
    <row r="8" spans="2:32" ht="25.5" customHeight="1" x14ac:dyDescent="0.2">
      <c r="B8" s="24" t="s">
        <v>13</v>
      </c>
      <c r="C8" s="25">
        <v>415739</v>
      </c>
      <c r="D8" s="24"/>
      <c r="E8" s="26">
        <v>254857</v>
      </c>
      <c r="F8" s="27"/>
      <c r="G8" s="26">
        <v>302107</v>
      </c>
      <c r="H8" s="27"/>
      <c r="I8" s="26">
        <v>276760.58</v>
      </c>
      <c r="J8" s="27"/>
      <c r="K8" s="23">
        <v>1249463.58</v>
      </c>
      <c r="L8" s="28"/>
      <c r="N8" s="219"/>
      <c r="P8" s="19"/>
      <c r="Q8" s="19"/>
      <c r="R8" s="19"/>
      <c r="U8" s="43"/>
      <c r="V8" s="129"/>
      <c r="W8" s="130"/>
      <c r="X8" s="130"/>
      <c r="Y8" s="40"/>
      <c r="Z8" s="40"/>
      <c r="AA8" s="128"/>
      <c r="AB8" s="131"/>
      <c r="AC8" s="127"/>
      <c r="AD8" s="127"/>
      <c r="AE8" s="127"/>
      <c r="AF8" s="127"/>
    </row>
    <row r="9" spans="2:32" ht="15.75" customHeight="1" x14ac:dyDescent="0.2">
      <c r="B9" s="29" t="s">
        <v>14</v>
      </c>
      <c r="C9" s="30">
        <v>37172</v>
      </c>
      <c r="D9" s="37">
        <v>8.9411866579753169E-2</v>
      </c>
      <c r="E9" s="36">
        <v>40020</v>
      </c>
      <c r="F9" s="37">
        <v>0.15702923600293497</v>
      </c>
      <c r="G9" s="36">
        <v>42371</v>
      </c>
      <c r="H9" s="37">
        <v>0.14025163269967264</v>
      </c>
      <c r="I9" s="36">
        <v>33561</v>
      </c>
      <c r="J9" s="31">
        <v>0.12126365684014681</v>
      </c>
      <c r="K9" s="32">
        <v>153124</v>
      </c>
      <c r="L9" s="31">
        <v>0.12255179138554802</v>
      </c>
      <c r="N9" s="219"/>
      <c r="O9" s="33"/>
      <c r="P9" s="33"/>
      <c r="Q9" s="33"/>
      <c r="R9" s="33"/>
      <c r="S9" s="33"/>
      <c r="U9" s="43"/>
      <c r="V9" s="129"/>
      <c r="W9" s="130"/>
      <c r="X9" s="130"/>
      <c r="Y9" s="40"/>
      <c r="Z9" s="40"/>
      <c r="AA9" s="132"/>
      <c r="AB9" s="133"/>
      <c r="AC9" s="134"/>
      <c r="AD9" s="134"/>
      <c r="AE9" s="134"/>
      <c r="AF9" s="135"/>
    </row>
    <row r="10" spans="2:32" s="35" customFormat="1" ht="27" customHeight="1" x14ac:dyDescent="0.2">
      <c r="B10" s="29" t="s">
        <v>118</v>
      </c>
      <c r="C10" s="21" t="s">
        <v>15</v>
      </c>
      <c r="D10" s="37"/>
      <c r="E10" s="36">
        <v>80182</v>
      </c>
      <c r="F10" s="37">
        <v>0.31461564720608026</v>
      </c>
      <c r="G10" s="36">
        <v>83450</v>
      </c>
      <c r="H10" s="37">
        <v>0.27622663493398036</v>
      </c>
      <c r="I10" s="36">
        <v>83687</v>
      </c>
      <c r="J10" s="31">
        <v>0.30238049074763462</v>
      </c>
      <c r="K10" s="34" t="s">
        <v>15</v>
      </c>
      <c r="L10" s="31" t="s">
        <v>15</v>
      </c>
      <c r="N10" s="219"/>
      <c r="P10" s="19"/>
      <c r="Q10" s="19"/>
      <c r="R10" s="19"/>
      <c r="U10" s="43"/>
      <c r="V10" s="129"/>
      <c r="W10" s="130"/>
      <c r="X10" s="130"/>
      <c r="Y10" s="115"/>
      <c r="Z10" s="115"/>
      <c r="AA10" s="132"/>
      <c r="AB10" s="136"/>
      <c r="AC10" s="134"/>
      <c r="AD10" s="134"/>
      <c r="AE10" s="134"/>
      <c r="AF10" s="134"/>
    </row>
    <row r="11" spans="2:32" s="35" customFormat="1" ht="26.25" customHeight="1" x14ac:dyDescent="0.2">
      <c r="B11" s="29" t="s">
        <v>16</v>
      </c>
      <c r="C11" s="21" t="s">
        <v>15</v>
      </c>
      <c r="D11" s="37"/>
      <c r="E11" s="36">
        <v>6747</v>
      </c>
      <c r="F11" s="37">
        <v>2.6473669548021047E-2</v>
      </c>
      <c r="G11" s="36">
        <v>7521</v>
      </c>
      <c r="H11" s="37">
        <v>2.4895153041803071E-2</v>
      </c>
      <c r="I11" s="36">
        <v>8706.93</v>
      </c>
      <c r="J11" s="31">
        <v>3.146015230926312E-2</v>
      </c>
      <c r="K11" s="34" t="s">
        <v>15</v>
      </c>
      <c r="L11" s="31" t="s">
        <v>17</v>
      </c>
      <c r="N11" s="219"/>
      <c r="O11" s="22"/>
      <c r="P11" s="22"/>
      <c r="Q11" s="22"/>
      <c r="R11" s="22"/>
      <c r="S11" s="22"/>
      <c r="U11" s="43"/>
      <c r="V11" s="129"/>
      <c r="W11" s="130"/>
      <c r="X11" s="130"/>
      <c r="Y11" s="115"/>
      <c r="Z11" s="115"/>
      <c r="AA11" s="132"/>
      <c r="AB11" s="136"/>
      <c r="AC11" s="134"/>
      <c r="AD11" s="134"/>
      <c r="AE11" s="134"/>
      <c r="AF11" s="134"/>
    </row>
    <row r="12" spans="2:32" ht="27" customHeight="1" x14ac:dyDescent="0.2">
      <c r="B12" s="29" t="s">
        <v>18</v>
      </c>
      <c r="C12" s="30">
        <v>244020</v>
      </c>
      <c r="D12" s="37">
        <v>0.58695479615816659</v>
      </c>
      <c r="E12" s="36" t="s">
        <v>207</v>
      </c>
      <c r="F12" s="37">
        <v>0.50188144724296369</v>
      </c>
      <c r="G12" s="36">
        <v>168765</v>
      </c>
      <c r="H12" s="37">
        <v>0.55862657932454396</v>
      </c>
      <c r="I12" s="36">
        <v>150805.65000000002</v>
      </c>
      <c r="J12" s="31">
        <v>0.54489570010295552</v>
      </c>
      <c r="K12" s="32">
        <v>691498.65</v>
      </c>
      <c r="L12" s="31">
        <v>0.55343641949131483</v>
      </c>
      <c r="N12" s="219"/>
      <c r="P12" s="19"/>
      <c r="Q12" s="19"/>
      <c r="R12" s="19"/>
      <c r="U12" s="43"/>
      <c r="V12" s="137"/>
      <c r="W12" s="130"/>
      <c r="X12" s="130"/>
      <c r="Y12" s="40"/>
      <c r="Z12" s="40"/>
      <c r="AA12" s="132"/>
      <c r="AB12" s="133"/>
      <c r="AC12" s="134"/>
      <c r="AD12" s="134"/>
      <c r="AE12" s="134"/>
      <c r="AF12" s="135"/>
    </row>
    <row r="13" spans="2:32" ht="29.25" customHeight="1" x14ac:dyDescent="0.2">
      <c r="B13" s="29" t="s">
        <v>19</v>
      </c>
      <c r="C13" s="21" t="s">
        <v>15</v>
      </c>
      <c r="D13" s="29"/>
      <c r="E13" s="36" t="s">
        <v>15</v>
      </c>
      <c r="F13" s="37"/>
      <c r="G13" s="36" t="s">
        <v>15</v>
      </c>
      <c r="H13" s="31"/>
      <c r="I13" s="36" t="s">
        <v>119</v>
      </c>
      <c r="J13" s="31"/>
      <c r="K13" s="34" t="s">
        <v>15</v>
      </c>
      <c r="L13" s="31"/>
      <c r="N13" s="219"/>
      <c r="P13" s="22"/>
      <c r="Q13" s="22"/>
      <c r="R13" s="22"/>
      <c r="S13" s="22"/>
      <c r="U13" s="38"/>
      <c r="V13" s="40"/>
      <c r="W13" s="40"/>
      <c r="X13" s="40"/>
      <c r="Y13" s="40"/>
      <c r="Z13" s="40"/>
      <c r="AA13" s="138"/>
      <c r="AB13" s="138"/>
      <c r="AC13" s="138"/>
      <c r="AD13" s="138"/>
      <c r="AE13" s="138"/>
      <c r="AF13" s="40"/>
    </row>
    <row r="14" spans="2:32" ht="15.95" customHeight="1" x14ac:dyDescent="0.2">
      <c r="B14" s="29" t="s">
        <v>20</v>
      </c>
      <c r="C14" s="222">
        <v>99</v>
      </c>
      <c r="D14" s="223"/>
      <c r="E14" s="222">
        <v>56</v>
      </c>
      <c r="F14" s="223"/>
      <c r="G14" s="222">
        <v>52</v>
      </c>
      <c r="H14" s="223"/>
      <c r="I14" s="224">
        <v>55</v>
      </c>
      <c r="J14" s="225"/>
      <c r="K14" s="224"/>
      <c r="L14" s="225"/>
      <c r="N14" s="219"/>
      <c r="O14" s="39"/>
      <c r="P14" s="39"/>
      <c r="Q14" s="19"/>
      <c r="R14" s="19"/>
      <c r="S14" s="39"/>
      <c r="U14" s="40"/>
      <c r="V14" s="40"/>
      <c r="W14" s="40"/>
      <c r="X14" s="40"/>
      <c r="Y14" s="40"/>
      <c r="Z14" s="40"/>
      <c r="AA14" s="40"/>
      <c r="AB14" s="40"/>
      <c r="AC14" s="40"/>
      <c r="AD14" s="40"/>
      <c r="AE14" s="40"/>
      <c r="AF14" s="40"/>
    </row>
    <row r="15" spans="2:32" s="39" customFormat="1" ht="28.5" customHeight="1" x14ac:dyDescent="0.2">
      <c r="B15" s="218" t="s">
        <v>205</v>
      </c>
      <c r="C15" s="218"/>
      <c r="D15" s="218"/>
      <c r="E15" s="218"/>
      <c r="F15" s="218"/>
      <c r="G15" s="218"/>
      <c r="H15" s="218"/>
      <c r="I15" s="218"/>
      <c r="J15" s="218"/>
      <c r="K15" s="218"/>
    </row>
    <row r="16" spans="2:32" s="39" customFormat="1" ht="22.5" customHeight="1" x14ac:dyDescent="0.2">
      <c r="B16" s="218" t="s">
        <v>21</v>
      </c>
      <c r="C16" s="218"/>
      <c r="D16" s="218"/>
      <c r="E16" s="218"/>
      <c r="F16" s="218"/>
      <c r="G16" s="218"/>
      <c r="H16" s="218"/>
      <c r="I16" s="218"/>
      <c r="J16" s="218"/>
      <c r="K16" s="218"/>
      <c r="N16" s="219"/>
      <c r="O16" s="41"/>
      <c r="P16" s="41"/>
      <c r="Q16" s="41"/>
      <c r="R16" s="41"/>
      <c r="S16" s="41"/>
      <c r="U16" s="38"/>
    </row>
    <row r="17" spans="2:50" s="39" customFormat="1" ht="19.5" customHeight="1" x14ac:dyDescent="0.2">
      <c r="B17" s="220" t="s">
        <v>22</v>
      </c>
      <c r="C17" s="220"/>
      <c r="D17" s="220"/>
      <c r="E17" s="220"/>
      <c r="F17" s="220"/>
      <c r="G17" s="220"/>
      <c r="H17" s="220"/>
      <c r="I17" s="220"/>
      <c r="J17" s="220"/>
      <c r="K17" s="220"/>
      <c r="N17" s="219"/>
      <c r="P17" s="19"/>
      <c r="Q17" s="19"/>
      <c r="R17" s="19"/>
      <c r="U17" s="42"/>
    </row>
    <row r="18" spans="2:50" s="39" customFormat="1" x14ac:dyDescent="0.2">
      <c r="B18" s="218" t="s">
        <v>23</v>
      </c>
      <c r="C18" s="218"/>
      <c r="D18" s="218"/>
      <c r="E18" s="218"/>
      <c r="F18" s="218"/>
      <c r="G18" s="218"/>
      <c r="H18" s="218"/>
      <c r="I18" s="218"/>
      <c r="J18" s="218"/>
      <c r="K18" s="218"/>
      <c r="U18" s="43"/>
    </row>
    <row r="19" spans="2:50" s="39" customFormat="1" x14ac:dyDescent="0.2">
      <c r="B19" s="221" t="s">
        <v>24</v>
      </c>
      <c r="C19" s="221"/>
      <c r="D19" s="221"/>
      <c r="E19" s="221"/>
      <c r="F19" s="221"/>
      <c r="G19" s="221"/>
      <c r="H19" s="221"/>
      <c r="I19" s="221"/>
      <c r="J19" s="221"/>
      <c r="K19" s="221"/>
    </row>
    <row r="20" spans="2:50" s="39" customFormat="1" x14ac:dyDescent="0.2">
      <c r="B20" s="218" t="s">
        <v>206</v>
      </c>
      <c r="C20" s="218"/>
      <c r="D20" s="218"/>
      <c r="E20" s="218"/>
      <c r="F20" s="218"/>
      <c r="G20" s="218"/>
      <c r="H20" s="218"/>
      <c r="I20" s="218"/>
      <c r="J20" s="218"/>
      <c r="K20" s="218"/>
    </row>
    <row r="21" spans="2:50" s="39" customFormat="1" x14ac:dyDescent="0.2">
      <c r="B21" s="44"/>
      <c r="I21" s="45"/>
      <c r="J21" s="45"/>
    </row>
    <row r="22" spans="2:50" s="39" customFormat="1" x14ac:dyDescent="0.2">
      <c r="B22" s="196" t="s">
        <v>202</v>
      </c>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8"/>
    </row>
    <row r="23" spans="2:50" x14ac:dyDescent="0.2">
      <c r="B23" s="48"/>
      <c r="C23" s="193" t="s">
        <v>218</v>
      </c>
      <c r="D23" s="194"/>
      <c r="E23" s="194"/>
      <c r="F23" s="194"/>
      <c r="G23" s="194"/>
      <c r="H23" s="194"/>
      <c r="I23" s="194"/>
      <c r="J23" s="194"/>
      <c r="K23" s="195"/>
      <c r="L23" s="193" t="s">
        <v>116</v>
      </c>
      <c r="M23" s="194"/>
      <c r="N23" s="194"/>
      <c r="O23" s="194"/>
      <c r="P23" s="194"/>
      <c r="Q23" s="194"/>
      <c r="R23" s="194"/>
      <c r="S23" s="194"/>
      <c r="T23" s="195"/>
      <c r="U23" s="193" t="s">
        <v>117</v>
      </c>
      <c r="V23" s="194"/>
      <c r="W23" s="194"/>
      <c r="X23" s="194"/>
      <c r="Y23" s="194"/>
      <c r="Z23" s="194"/>
      <c r="AA23" s="194"/>
      <c r="AB23" s="194"/>
      <c r="AC23" s="195"/>
      <c r="AD23" s="40"/>
      <c r="AE23" s="40"/>
      <c r="AF23" s="40"/>
      <c r="AG23" s="40"/>
      <c r="AH23" s="40"/>
      <c r="AI23" s="40"/>
      <c r="AJ23" s="40"/>
      <c r="AK23" s="40"/>
      <c r="AL23" s="40"/>
      <c r="AM23" s="40"/>
      <c r="AN23" s="40"/>
      <c r="AO23" s="40"/>
      <c r="AP23" s="40"/>
      <c r="AQ23" s="40"/>
      <c r="AR23" s="40"/>
      <c r="AS23" s="40"/>
      <c r="AT23" s="40"/>
      <c r="AU23" s="40"/>
      <c r="AV23" s="40"/>
      <c r="AW23" s="40"/>
      <c r="AX23" s="40"/>
    </row>
    <row r="24" spans="2:50" s="50" customFormat="1" x14ac:dyDescent="0.2">
      <c r="B24" s="204" t="s">
        <v>25</v>
      </c>
      <c r="C24" s="217" t="s">
        <v>26</v>
      </c>
      <c r="D24" s="217"/>
      <c r="E24" s="217" t="s">
        <v>27</v>
      </c>
      <c r="F24" s="217"/>
      <c r="G24" s="217" t="s">
        <v>28</v>
      </c>
      <c r="H24" s="217"/>
      <c r="I24" s="193" t="s">
        <v>29</v>
      </c>
      <c r="J24" s="195"/>
      <c r="K24" s="49" t="s">
        <v>30</v>
      </c>
      <c r="L24" s="217" t="s">
        <v>26</v>
      </c>
      <c r="M24" s="217"/>
      <c r="N24" s="217" t="s">
        <v>27</v>
      </c>
      <c r="O24" s="217"/>
      <c r="P24" s="217" t="s">
        <v>28</v>
      </c>
      <c r="Q24" s="217"/>
      <c r="R24" s="193" t="s">
        <v>29</v>
      </c>
      <c r="S24" s="195"/>
      <c r="T24" s="49" t="s">
        <v>30</v>
      </c>
      <c r="U24" s="217" t="s">
        <v>26</v>
      </c>
      <c r="V24" s="217"/>
      <c r="W24" s="217" t="s">
        <v>27</v>
      </c>
      <c r="X24" s="217"/>
      <c r="Y24" s="217" t="s">
        <v>28</v>
      </c>
      <c r="Z24" s="217"/>
      <c r="AA24" s="193" t="s">
        <v>29</v>
      </c>
      <c r="AB24" s="195"/>
      <c r="AC24" s="49" t="s">
        <v>30</v>
      </c>
      <c r="AH24" s="145"/>
      <c r="AK24" s="122"/>
      <c r="AP24" s="122"/>
      <c r="AQ24" s="122"/>
      <c r="AR24" s="122"/>
      <c r="AS24" s="122"/>
      <c r="AT24" s="122"/>
      <c r="AU24" s="122"/>
      <c r="AV24" s="122"/>
      <c r="AW24" s="122"/>
      <c r="AX24" s="122"/>
    </row>
    <row r="25" spans="2:50" ht="38.25" x14ac:dyDescent="0.2">
      <c r="B25" s="204"/>
      <c r="C25" s="51" t="s">
        <v>11</v>
      </c>
      <c r="D25" s="52" t="s">
        <v>31</v>
      </c>
      <c r="E25" s="51" t="s">
        <v>11</v>
      </c>
      <c r="F25" s="52" t="s">
        <v>31</v>
      </c>
      <c r="G25" s="51" t="s">
        <v>11</v>
      </c>
      <c r="H25" s="52" t="s">
        <v>31</v>
      </c>
      <c r="I25" s="51" t="s">
        <v>11</v>
      </c>
      <c r="J25" s="52" t="s">
        <v>31</v>
      </c>
      <c r="K25" s="146" t="s">
        <v>11</v>
      </c>
      <c r="L25" s="51" t="s">
        <v>11</v>
      </c>
      <c r="M25" s="52" t="s">
        <v>31</v>
      </c>
      <c r="N25" s="51" t="s">
        <v>11</v>
      </c>
      <c r="O25" s="52" t="s">
        <v>31</v>
      </c>
      <c r="P25" s="51" t="s">
        <v>11</v>
      </c>
      <c r="Q25" s="52" t="s">
        <v>31</v>
      </c>
      <c r="R25" s="51" t="s">
        <v>11</v>
      </c>
      <c r="S25" s="52" t="s">
        <v>31</v>
      </c>
      <c r="T25" s="51" t="s">
        <v>11</v>
      </c>
      <c r="U25" s="51" t="s">
        <v>11</v>
      </c>
      <c r="V25" s="52" t="s">
        <v>31</v>
      </c>
      <c r="W25" s="51" t="s">
        <v>11</v>
      </c>
      <c r="X25" s="52" t="s">
        <v>31</v>
      </c>
      <c r="Y25" s="51" t="s">
        <v>11</v>
      </c>
      <c r="Z25" s="52" t="s">
        <v>31</v>
      </c>
      <c r="AA25" s="51" t="s">
        <v>11</v>
      </c>
      <c r="AB25" s="52" t="s">
        <v>31</v>
      </c>
      <c r="AC25" s="51" t="s">
        <v>11</v>
      </c>
      <c r="AH25" s="66"/>
      <c r="AK25" s="40"/>
      <c r="AP25" s="40"/>
      <c r="AQ25" s="40"/>
      <c r="AR25" s="40"/>
      <c r="AS25" s="40"/>
      <c r="AT25" s="40"/>
      <c r="AU25" s="40"/>
      <c r="AV25" s="40"/>
      <c r="AW25" s="40"/>
      <c r="AX25" s="40"/>
    </row>
    <row r="26" spans="2:50" x14ac:dyDescent="0.2">
      <c r="B26" s="54" t="s">
        <v>32</v>
      </c>
      <c r="C26" s="55">
        <v>5275</v>
      </c>
      <c r="D26" s="37">
        <v>5.6694216652515506E-2</v>
      </c>
      <c r="E26" s="55">
        <v>5705</v>
      </c>
      <c r="F26" s="37">
        <v>6.1315735735090228E-2</v>
      </c>
      <c r="G26" s="55">
        <v>962</v>
      </c>
      <c r="H26" s="37">
        <v>1.0339305482411357E-2</v>
      </c>
      <c r="I26" s="55">
        <v>81101</v>
      </c>
      <c r="J26" s="37">
        <v>0.87165074212998295</v>
      </c>
      <c r="K26" s="56">
        <v>93043</v>
      </c>
      <c r="L26" s="55">
        <v>5432.0000099999997</v>
      </c>
      <c r="M26" s="37">
        <v>4.8823898700762626E-2</v>
      </c>
      <c r="N26" s="55">
        <v>6995</v>
      </c>
      <c r="O26" s="37">
        <v>6.2872454120601995E-2</v>
      </c>
      <c r="P26" s="55">
        <v>1355</v>
      </c>
      <c r="Q26" s="37">
        <v>1.2179010054812823E-2</v>
      </c>
      <c r="R26" s="55">
        <v>97474.99</v>
      </c>
      <c r="S26" s="37">
        <v>0.87612463712382249</v>
      </c>
      <c r="T26" s="56">
        <v>111256.99001000001</v>
      </c>
      <c r="U26" s="55">
        <v>4077</v>
      </c>
      <c r="V26" s="37">
        <v>4.1395057082940993E-2</v>
      </c>
      <c r="W26" s="55">
        <v>7400</v>
      </c>
      <c r="X26" s="37">
        <v>7.5134516167221818E-2</v>
      </c>
      <c r="Y26" s="55">
        <v>1825.7800000000002</v>
      </c>
      <c r="Z26" s="37">
        <v>1.8537715801052738E-2</v>
      </c>
      <c r="AA26" s="55">
        <v>85187.24</v>
      </c>
      <c r="AB26" s="37">
        <v>0.86493271094878443</v>
      </c>
      <c r="AC26" s="56">
        <v>98490.02</v>
      </c>
      <c r="AH26" s="139"/>
      <c r="AK26" s="40"/>
      <c r="AP26" s="141"/>
      <c r="AQ26" s="139"/>
      <c r="AR26" s="40"/>
      <c r="AS26" s="140"/>
      <c r="AT26" s="142"/>
      <c r="AU26" s="142"/>
      <c r="AV26" s="142"/>
      <c r="AW26" s="142"/>
      <c r="AX26" s="142"/>
    </row>
    <row r="27" spans="2:50" x14ac:dyDescent="0.2">
      <c r="B27" s="54" t="s">
        <v>33</v>
      </c>
      <c r="C27" s="55">
        <v>12488</v>
      </c>
      <c r="D27" s="37">
        <v>0.18544698544698546</v>
      </c>
      <c r="E27" s="55">
        <v>18082</v>
      </c>
      <c r="F27" s="37">
        <v>0.2685179685179685</v>
      </c>
      <c r="G27" s="55">
        <v>2058</v>
      </c>
      <c r="H27" s="37">
        <v>3.0561330561330563E-2</v>
      </c>
      <c r="I27" s="55">
        <v>34712</v>
      </c>
      <c r="J27" s="37">
        <v>0.51547371547371545</v>
      </c>
      <c r="K27" s="56">
        <v>67340</v>
      </c>
      <c r="L27" s="55">
        <v>13162.00001</v>
      </c>
      <c r="M27" s="37">
        <v>0.15169550450779573</v>
      </c>
      <c r="N27" s="55">
        <v>18085</v>
      </c>
      <c r="O27" s="37">
        <v>0.20843437144348445</v>
      </c>
      <c r="P27" s="55">
        <v>2396.33</v>
      </c>
      <c r="Q27" s="37">
        <v>2.7618332171477196E-2</v>
      </c>
      <c r="R27" s="55">
        <v>53122.59</v>
      </c>
      <c r="S27" s="37">
        <v>0.61225179187724255</v>
      </c>
      <c r="T27" s="56">
        <v>86765.920010000002</v>
      </c>
      <c r="U27" s="55">
        <v>9963</v>
      </c>
      <c r="V27" s="37">
        <v>0.1353209747510864</v>
      </c>
      <c r="W27" s="55">
        <v>16964</v>
      </c>
      <c r="X27" s="37">
        <v>0.23041102235043959</v>
      </c>
      <c r="Y27" s="55">
        <v>2736.15</v>
      </c>
      <c r="Z27" s="37">
        <v>3.7163352912293994E-2</v>
      </c>
      <c r="AA27" s="55">
        <v>43961.8</v>
      </c>
      <c r="AB27" s="37">
        <v>0.59710464998617985</v>
      </c>
      <c r="AC27" s="56">
        <v>73624.950000000012</v>
      </c>
      <c r="AH27" s="139"/>
      <c r="AK27" s="40"/>
      <c r="AP27" s="141"/>
      <c r="AQ27" s="139"/>
      <c r="AR27" s="40"/>
      <c r="AS27" s="140"/>
      <c r="AT27" s="142"/>
      <c r="AU27" s="142"/>
      <c r="AV27" s="142"/>
      <c r="AW27" s="142"/>
      <c r="AX27" s="142"/>
    </row>
    <row r="28" spans="2:50" x14ac:dyDescent="0.2">
      <c r="B28" s="54" t="s">
        <v>34</v>
      </c>
      <c r="C28" s="55">
        <v>8631</v>
      </c>
      <c r="D28" s="37">
        <v>0.25397993114204159</v>
      </c>
      <c r="E28" s="55">
        <v>16121</v>
      </c>
      <c r="F28" s="37">
        <v>0.47438425094900394</v>
      </c>
      <c r="G28" s="55">
        <v>1342</v>
      </c>
      <c r="H28" s="37">
        <v>3.9490333401995113E-2</v>
      </c>
      <c r="I28" s="55">
        <v>7889</v>
      </c>
      <c r="J28" s="37">
        <v>0.23214548450695935</v>
      </c>
      <c r="K28" s="56">
        <v>33983</v>
      </c>
      <c r="L28" s="55">
        <v>8921.0001000000011</v>
      </c>
      <c r="M28" s="37">
        <v>0.22945879713934308</v>
      </c>
      <c r="N28" s="55">
        <v>16762</v>
      </c>
      <c r="O28" s="37">
        <v>0.43113869684293221</v>
      </c>
      <c r="P28" s="55">
        <v>1376.82</v>
      </c>
      <c r="Q28" s="37">
        <v>3.5413457856299124E-2</v>
      </c>
      <c r="R28" s="55">
        <v>11818.619999999999</v>
      </c>
      <c r="S28" s="37">
        <v>0.30398904816142558</v>
      </c>
      <c r="T28" s="56">
        <v>38878.4401</v>
      </c>
      <c r="U28" s="55">
        <v>6930</v>
      </c>
      <c r="V28" s="37">
        <v>0.19556957309956044</v>
      </c>
      <c r="W28" s="55">
        <v>16035</v>
      </c>
      <c r="X28" s="37">
        <v>0.45251920702041148</v>
      </c>
      <c r="Y28" s="55">
        <v>1477</v>
      </c>
      <c r="Z28" s="37">
        <v>4.1681999923239649E-2</v>
      </c>
      <c r="AA28" s="55">
        <v>10992.96</v>
      </c>
      <c r="AB28" s="37">
        <v>0.31022921995678843</v>
      </c>
      <c r="AC28" s="56">
        <v>35434.959999999999</v>
      </c>
      <c r="AH28" s="139"/>
      <c r="AK28" s="40"/>
      <c r="AP28" s="141"/>
      <c r="AQ28" s="139"/>
      <c r="AR28" s="40"/>
      <c r="AS28" s="140"/>
      <c r="AT28" s="142"/>
      <c r="AU28" s="142"/>
      <c r="AV28" s="142"/>
      <c r="AW28" s="142"/>
      <c r="AX28" s="142"/>
    </row>
    <row r="29" spans="2:50" x14ac:dyDescent="0.2">
      <c r="B29" s="54" t="s">
        <v>35</v>
      </c>
      <c r="C29" s="55">
        <v>8945</v>
      </c>
      <c r="D29" s="37">
        <v>0.26518632711748835</v>
      </c>
      <c r="E29" s="55">
        <v>20039</v>
      </c>
      <c r="F29" s="37">
        <v>0.59408259464587476</v>
      </c>
      <c r="G29" s="55">
        <v>1292</v>
      </c>
      <c r="H29" s="37">
        <v>3.8303044677003351E-2</v>
      </c>
      <c r="I29" s="55">
        <v>3455</v>
      </c>
      <c r="J29" s="37">
        <v>0.10242803355963358</v>
      </c>
      <c r="K29" s="56">
        <v>33731</v>
      </c>
      <c r="L29" s="55">
        <v>9306.0000099999997</v>
      </c>
      <c r="M29" s="37">
        <v>0.25211928139445333</v>
      </c>
      <c r="N29" s="55">
        <v>20965</v>
      </c>
      <c r="O29" s="37">
        <v>0.56798632374326785</v>
      </c>
      <c r="P29" s="55">
        <v>1360.13</v>
      </c>
      <c r="Q29" s="37">
        <v>3.6848806988453664E-2</v>
      </c>
      <c r="R29" s="55">
        <v>5279.97</v>
      </c>
      <c r="S29" s="37">
        <v>0.14304558787382507</v>
      </c>
      <c r="T29" s="56">
        <v>36911.100010000002</v>
      </c>
      <c r="U29" s="55">
        <v>7522</v>
      </c>
      <c r="V29" s="37">
        <v>0.20330834188559974</v>
      </c>
      <c r="W29" s="55">
        <v>20615</v>
      </c>
      <c r="X29" s="37">
        <v>0.55719243126450924</v>
      </c>
      <c r="Y29" s="55">
        <v>1461</v>
      </c>
      <c r="Z29" s="37">
        <v>3.9488631679720984E-2</v>
      </c>
      <c r="AA29" s="55">
        <v>7399.99</v>
      </c>
      <c r="AB29" s="37">
        <v>0.20001059517017006</v>
      </c>
      <c r="AC29" s="56">
        <v>36997.99</v>
      </c>
      <c r="AH29" s="139"/>
      <c r="AK29" s="40"/>
      <c r="AP29" s="141"/>
      <c r="AQ29" s="139"/>
      <c r="AR29" s="40"/>
      <c r="AS29" s="140"/>
      <c r="AT29" s="142"/>
      <c r="AU29" s="142"/>
      <c r="AV29" s="142"/>
      <c r="AW29" s="142"/>
      <c r="AX29" s="142"/>
    </row>
    <row r="30" spans="2:50" x14ac:dyDescent="0.2">
      <c r="B30" s="54" t="s">
        <v>121</v>
      </c>
      <c r="C30" s="55">
        <v>4043</v>
      </c>
      <c r="D30" s="37">
        <v>0.2094059149531258</v>
      </c>
      <c r="E30" s="55">
        <v>13902</v>
      </c>
      <c r="F30" s="37">
        <v>0.72004972289843061</v>
      </c>
      <c r="G30" s="55">
        <v>714</v>
      </c>
      <c r="H30" s="37">
        <v>3.6981405707774383E-2</v>
      </c>
      <c r="I30" s="55">
        <v>648</v>
      </c>
      <c r="J30" s="37">
        <v>3.3562956440669187E-2</v>
      </c>
      <c r="K30" s="56">
        <v>19307</v>
      </c>
      <c r="L30" s="55">
        <v>4762.0002000000004</v>
      </c>
      <c r="M30" s="37">
        <v>0.2290361318286516</v>
      </c>
      <c r="N30" s="55">
        <v>14390</v>
      </c>
      <c r="O30" s="37">
        <v>0.69211041549605479</v>
      </c>
      <c r="P30" s="55">
        <v>685.99</v>
      </c>
      <c r="Q30" s="37">
        <v>3.2993802913560709E-2</v>
      </c>
      <c r="R30" s="55">
        <v>953.49</v>
      </c>
      <c r="S30" s="37">
        <v>4.5859649761732679E-2</v>
      </c>
      <c r="T30" s="56">
        <v>20791.480200000005</v>
      </c>
      <c r="U30" s="55">
        <v>4190</v>
      </c>
      <c r="V30" s="37">
        <v>0.18438931052480104</v>
      </c>
      <c r="W30" s="55">
        <v>15025</v>
      </c>
      <c r="X30" s="37">
        <v>0.66120510516351683</v>
      </c>
      <c r="Y30" s="55">
        <v>775</v>
      </c>
      <c r="Z30" s="37">
        <v>3.4105421397785392E-2</v>
      </c>
      <c r="AA30" s="55">
        <v>2733.66</v>
      </c>
      <c r="AB30" s="37">
        <v>0.12030016291389679</v>
      </c>
      <c r="AC30" s="56">
        <v>22723.66</v>
      </c>
      <c r="AH30" s="139"/>
      <c r="AK30" s="40"/>
      <c r="AP30" s="141"/>
      <c r="AQ30" s="139"/>
      <c r="AR30" s="40"/>
      <c r="AS30" s="140"/>
      <c r="AT30" s="142"/>
      <c r="AU30" s="142"/>
      <c r="AV30" s="142"/>
      <c r="AW30" s="142"/>
      <c r="AX30" s="142"/>
    </row>
    <row r="31" spans="2:50" x14ac:dyDescent="0.2">
      <c r="B31" s="54" t="s">
        <v>36</v>
      </c>
      <c r="C31" s="55">
        <v>638</v>
      </c>
      <c r="D31" s="37">
        <v>8.5603112840466927E-2</v>
      </c>
      <c r="E31" s="55">
        <v>6333</v>
      </c>
      <c r="F31" s="37">
        <v>0.84972494297598278</v>
      </c>
      <c r="G31" s="55">
        <v>379</v>
      </c>
      <c r="H31" s="37">
        <v>5.0852005903662956E-2</v>
      </c>
      <c r="I31" s="55">
        <v>103</v>
      </c>
      <c r="J31" s="37">
        <v>1.3819938279887294E-2</v>
      </c>
      <c r="K31" s="56">
        <v>7453</v>
      </c>
      <c r="L31" s="55">
        <v>788.00000999999997</v>
      </c>
      <c r="M31" s="37">
        <v>0.10502465799676841</v>
      </c>
      <c r="N31" s="55">
        <v>6253</v>
      </c>
      <c r="O31" s="37">
        <v>0.83339997223324014</v>
      </c>
      <c r="P31" s="55">
        <v>347</v>
      </c>
      <c r="Q31" s="37">
        <v>4.624816733806722E-2</v>
      </c>
      <c r="R31" s="55">
        <v>115</v>
      </c>
      <c r="S31" s="37">
        <v>1.5327202431924295E-2</v>
      </c>
      <c r="T31" s="56">
        <v>7503.0000099999997</v>
      </c>
      <c r="U31" s="55">
        <v>879</v>
      </c>
      <c r="V31" s="37">
        <v>9.2633575719253874E-2</v>
      </c>
      <c r="W31" s="55">
        <v>7648</v>
      </c>
      <c r="X31" s="37">
        <v>0.80598587838549896</v>
      </c>
      <c r="Y31" s="55">
        <v>432</v>
      </c>
      <c r="Z31" s="37">
        <v>4.5526398988302241E-2</v>
      </c>
      <c r="AA31" s="55">
        <v>530</v>
      </c>
      <c r="AB31" s="37">
        <v>5.5854146906944881E-2</v>
      </c>
      <c r="AC31" s="56">
        <v>9489</v>
      </c>
      <c r="AH31" s="139"/>
      <c r="AK31" s="40"/>
      <c r="AP31" s="141"/>
      <c r="AQ31" s="139"/>
      <c r="AR31" s="40"/>
      <c r="AS31" s="140"/>
      <c r="AT31" s="142"/>
      <c r="AU31" s="142"/>
      <c r="AV31" s="142"/>
      <c r="AW31" s="142"/>
      <c r="AX31" s="142"/>
    </row>
    <row r="32" spans="2:50" x14ac:dyDescent="0.2">
      <c r="B32" s="60" t="s">
        <v>37</v>
      </c>
      <c r="C32" s="77">
        <v>40020</v>
      </c>
      <c r="D32" s="61">
        <v>0.15702923600293497</v>
      </c>
      <c r="E32" s="77">
        <v>80182</v>
      </c>
      <c r="F32" s="61">
        <v>0.31461564720608026</v>
      </c>
      <c r="G32" s="77">
        <v>6747</v>
      </c>
      <c r="H32" s="61">
        <v>2.6473669548021047E-2</v>
      </c>
      <c r="I32" s="77">
        <v>127908</v>
      </c>
      <c r="J32" s="61">
        <v>0.50188144724296369</v>
      </c>
      <c r="K32" s="63">
        <v>254857</v>
      </c>
      <c r="L32" s="77">
        <v>42371.000339999999</v>
      </c>
      <c r="M32" s="62">
        <v>0.14025166616440884</v>
      </c>
      <c r="N32" s="77">
        <v>83450</v>
      </c>
      <c r="O32" s="62">
        <v>0.27622669862648602</v>
      </c>
      <c r="P32" s="77">
        <v>7521.27</v>
      </c>
      <c r="Q32" s="62">
        <v>2.4896052505433561E-2</v>
      </c>
      <c r="R32" s="77">
        <v>168764.66000000003</v>
      </c>
      <c r="S32" s="62">
        <v>0.55862558270367157</v>
      </c>
      <c r="T32" s="63">
        <v>302106.93034000002</v>
      </c>
      <c r="U32" s="144">
        <v>33561</v>
      </c>
      <c r="V32" s="62">
        <v>0.12126365684014681</v>
      </c>
      <c r="W32" s="144">
        <v>83687</v>
      </c>
      <c r="X32" s="62">
        <v>0.30238049074763462</v>
      </c>
      <c r="Y32" s="144">
        <v>8706.93</v>
      </c>
      <c r="Z32" s="62">
        <v>3.146015230926312E-2</v>
      </c>
      <c r="AA32" s="144">
        <v>150805.65000000002</v>
      </c>
      <c r="AB32" s="62">
        <v>0.54489570010295552</v>
      </c>
      <c r="AC32" s="63">
        <v>276760.58</v>
      </c>
      <c r="AH32" s="139"/>
      <c r="AK32" s="40"/>
      <c r="AP32" s="141"/>
      <c r="AQ32" s="139"/>
      <c r="AR32" s="40"/>
      <c r="AS32" s="140"/>
      <c r="AT32" s="142"/>
      <c r="AU32" s="142"/>
      <c r="AV32" s="142"/>
      <c r="AW32" s="142"/>
      <c r="AX32" s="142"/>
    </row>
    <row r="33" spans="2:50" x14ac:dyDescent="0.2">
      <c r="B33" s="64" t="s">
        <v>20</v>
      </c>
      <c r="C33" s="199">
        <v>17</v>
      </c>
      <c r="D33" s="200"/>
      <c r="E33" s="199">
        <v>51</v>
      </c>
      <c r="F33" s="200"/>
      <c r="G33" s="199">
        <v>36</v>
      </c>
      <c r="H33" s="200"/>
      <c r="I33" s="199">
        <v>46</v>
      </c>
      <c r="J33" s="200"/>
      <c r="K33" s="51">
        <v>56</v>
      </c>
      <c r="L33" s="190">
        <v>17</v>
      </c>
      <c r="M33" s="192"/>
      <c r="N33" s="190">
        <v>47</v>
      </c>
      <c r="O33" s="192"/>
      <c r="P33" s="190">
        <v>36</v>
      </c>
      <c r="Q33" s="192"/>
      <c r="R33" s="190">
        <v>46</v>
      </c>
      <c r="S33" s="192"/>
      <c r="T33" s="51">
        <v>52</v>
      </c>
      <c r="U33" s="190">
        <v>17</v>
      </c>
      <c r="V33" s="192"/>
      <c r="W33" s="190">
        <v>50</v>
      </c>
      <c r="X33" s="192"/>
      <c r="Y33" s="190">
        <v>37</v>
      </c>
      <c r="Z33" s="192"/>
      <c r="AA33" s="190">
        <v>49</v>
      </c>
      <c r="AB33" s="192"/>
      <c r="AC33" s="53">
        <v>55</v>
      </c>
      <c r="AH33" s="139"/>
      <c r="AK33" s="40"/>
      <c r="AP33" s="40"/>
      <c r="AQ33" s="40"/>
      <c r="AR33" s="40"/>
      <c r="AS33" s="140"/>
      <c r="AT33" s="143"/>
      <c r="AU33" s="143"/>
      <c r="AV33" s="143"/>
      <c r="AW33" s="143"/>
      <c r="AX33" s="143"/>
    </row>
    <row r="34" spans="2:50" x14ac:dyDescent="0.2">
      <c r="B34" s="65" t="s">
        <v>38</v>
      </c>
      <c r="C34" s="40"/>
      <c r="D34" s="40"/>
      <c r="E34" s="40"/>
      <c r="F34" s="40"/>
      <c r="G34" s="40"/>
      <c r="H34" s="40"/>
      <c r="I34" s="40"/>
      <c r="J34" s="40"/>
    </row>
    <row r="35" spans="2:50" x14ac:dyDescent="0.2">
      <c r="B35" s="40" t="s">
        <v>39</v>
      </c>
      <c r="C35" s="40"/>
      <c r="D35" s="40"/>
      <c r="E35" s="40"/>
      <c r="F35" s="40"/>
      <c r="G35" s="40"/>
      <c r="H35" s="40"/>
      <c r="I35" s="40"/>
      <c r="J35" s="40"/>
    </row>
    <row r="36" spans="2:50" x14ac:dyDescent="0.2">
      <c r="B36" s="66" t="s">
        <v>40</v>
      </c>
      <c r="C36" s="40"/>
      <c r="D36" s="40"/>
      <c r="E36" s="40"/>
      <c r="F36" s="40"/>
      <c r="G36" s="40"/>
      <c r="H36" s="40"/>
      <c r="I36" s="40"/>
      <c r="J36" s="40"/>
    </row>
    <row r="37" spans="2:50" x14ac:dyDescent="0.2">
      <c r="B37" s="40" t="s">
        <v>41</v>
      </c>
      <c r="C37" s="40"/>
      <c r="D37" s="40"/>
      <c r="E37" s="40"/>
      <c r="F37" s="40"/>
      <c r="G37" s="40"/>
      <c r="H37" s="40"/>
      <c r="I37" s="40"/>
      <c r="J37" s="40"/>
    </row>
    <row r="38" spans="2:50" x14ac:dyDescent="0.2">
      <c r="H38" s="8" t="s">
        <v>42</v>
      </c>
      <c r="I38" s="59"/>
      <c r="J38" s="59"/>
    </row>
    <row r="40" spans="2:50" x14ac:dyDescent="0.2">
      <c r="B40" s="201" t="s">
        <v>122</v>
      </c>
      <c r="C40" s="202"/>
      <c r="D40" s="202"/>
      <c r="E40" s="202"/>
      <c r="F40" s="202"/>
      <c r="G40" s="202"/>
      <c r="H40" s="202"/>
      <c r="I40" s="202"/>
      <c r="J40" s="202"/>
      <c r="K40" s="202"/>
      <c r="L40" s="202"/>
      <c r="M40" s="202"/>
      <c r="N40" s="202"/>
      <c r="O40" s="203"/>
    </row>
    <row r="41" spans="2:50" x14ac:dyDescent="0.2">
      <c r="B41" s="48"/>
      <c r="C41" s="193" t="s">
        <v>218</v>
      </c>
      <c r="D41" s="194"/>
      <c r="E41" s="195"/>
      <c r="F41" s="205" t="s">
        <v>116</v>
      </c>
      <c r="G41" s="206"/>
      <c r="H41" s="206"/>
      <c r="I41" s="206"/>
      <c r="J41" s="207"/>
      <c r="K41" s="193" t="s">
        <v>117</v>
      </c>
      <c r="L41" s="194"/>
      <c r="M41" s="194"/>
      <c r="N41" s="194"/>
      <c r="O41" s="195"/>
    </row>
    <row r="42" spans="2:50" x14ac:dyDescent="0.2">
      <c r="B42" s="204" t="s">
        <v>43</v>
      </c>
      <c r="C42" s="46" t="s">
        <v>26</v>
      </c>
      <c r="D42" s="46" t="s">
        <v>27</v>
      </c>
      <c r="E42" s="46" t="s">
        <v>28</v>
      </c>
      <c r="F42" s="46" t="s">
        <v>26</v>
      </c>
      <c r="G42" s="46" t="s">
        <v>27</v>
      </c>
      <c r="H42" s="46" t="s">
        <v>28</v>
      </c>
      <c r="I42" s="46" t="s">
        <v>29</v>
      </c>
      <c r="J42" s="67" t="s">
        <v>30</v>
      </c>
      <c r="K42" s="46" t="s">
        <v>26</v>
      </c>
      <c r="L42" s="46" t="s">
        <v>27</v>
      </c>
      <c r="M42" s="46" t="s">
        <v>28</v>
      </c>
      <c r="N42" s="46" t="s">
        <v>29</v>
      </c>
      <c r="O42" s="67" t="s">
        <v>30</v>
      </c>
    </row>
    <row r="43" spans="2:50" ht="28.5" customHeight="1" x14ac:dyDescent="0.2">
      <c r="B43" s="204"/>
      <c r="C43" s="51" t="s">
        <v>11</v>
      </c>
      <c r="D43" s="51" t="s">
        <v>11</v>
      </c>
      <c r="E43" s="51" t="s">
        <v>11</v>
      </c>
      <c r="F43" s="51" t="s">
        <v>11</v>
      </c>
      <c r="G43" s="51" t="s">
        <v>11</v>
      </c>
      <c r="H43" s="51" t="s">
        <v>11</v>
      </c>
      <c r="I43" s="51" t="s">
        <v>11</v>
      </c>
      <c r="J43" s="70"/>
      <c r="K43" s="51" t="s">
        <v>11</v>
      </c>
      <c r="L43" s="51" t="s">
        <v>11</v>
      </c>
      <c r="M43" s="51" t="s">
        <v>11</v>
      </c>
      <c r="N43" s="51" t="s">
        <v>11</v>
      </c>
      <c r="O43" s="70"/>
    </row>
    <row r="44" spans="2:50" x14ac:dyDescent="0.2">
      <c r="B44" s="53" t="s">
        <v>44</v>
      </c>
      <c r="C44" s="55">
        <v>403</v>
      </c>
      <c r="D44" s="55">
        <v>473</v>
      </c>
      <c r="E44" s="55" t="s">
        <v>15</v>
      </c>
      <c r="F44" s="55">
        <v>275</v>
      </c>
      <c r="G44" s="55">
        <v>699</v>
      </c>
      <c r="H44" s="55">
        <v>0</v>
      </c>
      <c r="I44" s="55">
        <v>2577.21</v>
      </c>
      <c r="J44" s="56">
        <f>SUM(F44:I44)</f>
        <v>3551.21</v>
      </c>
      <c r="K44" s="55">
        <v>220</v>
      </c>
      <c r="L44" s="55">
        <v>1328</v>
      </c>
      <c r="M44" s="55" t="s">
        <v>15</v>
      </c>
      <c r="N44" s="55">
        <v>2365.2399999999998</v>
      </c>
      <c r="O44" s="56">
        <v>3913.24</v>
      </c>
    </row>
    <row r="45" spans="2:50" x14ac:dyDescent="0.2">
      <c r="B45" s="53" t="s">
        <v>123</v>
      </c>
      <c r="C45" s="55">
        <v>18936</v>
      </c>
      <c r="D45" s="55">
        <v>57093</v>
      </c>
      <c r="E45" s="55">
        <v>5683</v>
      </c>
      <c r="F45" s="55">
        <v>19305</v>
      </c>
      <c r="G45" s="55">
        <v>59140</v>
      </c>
      <c r="H45" s="55">
        <v>6250.29</v>
      </c>
      <c r="I45" s="55">
        <v>129048.69</v>
      </c>
      <c r="J45" s="56">
        <f>SUM(F45:I45)</f>
        <v>213743.97999999998</v>
      </c>
      <c r="K45" s="55">
        <v>14894</v>
      </c>
      <c r="L45" s="55">
        <v>56784</v>
      </c>
      <c r="M45" s="55">
        <v>6705.48</v>
      </c>
      <c r="N45" s="55">
        <v>114561.61000000002</v>
      </c>
      <c r="O45" s="56">
        <v>192945.09000000003</v>
      </c>
    </row>
    <row r="46" spans="2:50" x14ac:dyDescent="0.2">
      <c r="B46" s="53" t="s">
        <v>124</v>
      </c>
      <c r="C46" s="55">
        <v>19562</v>
      </c>
      <c r="D46" s="55">
        <v>21286</v>
      </c>
      <c r="E46" s="55">
        <v>1049</v>
      </c>
      <c r="F46" s="55">
        <v>21774</v>
      </c>
      <c r="G46" s="55">
        <v>22218</v>
      </c>
      <c r="H46" s="55">
        <v>1249.98</v>
      </c>
      <c r="I46" s="55">
        <v>35348.6</v>
      </c>
      <c r="J46" s="56">
        <f>SUM(F46:I46)</f>
        <v>80590.58</v>
      </c>
      <c r="K46" s="55">
        <v>17566</v>
      </c>
      <c r="L46" s="55">
        <v>23880</v>
      </c>
      <c r="M46" s="55">
        <v>1887.47</v>
      </c>
      <c r="N46" s="55">
        <v>31947.300000000003</v>
      </c>
      <c r="O46" s="56">
        <v>75280.77</v>
      </c>
    </row>
    <row r="47" spans="2:50" x14ac:dyDescent="0.2">
      <c r="B47" s="53" t="s">
        <v>125</v>
      </c>
      <c r="C47" s="55">
        <v>1119</v>
      </c>
      <c r="D47" s="55">
        <v>1330</v>
      </c>
      <c r="E47" s="55">
        <v>15</v>
      </c>
      <c r="F47" s="55">
        <v>1017.0003400000001</v>
      </c>
      <c r="G47" s="55">
        <v>1393</v>
      </c>
      <c r="H47" s="55">
        <v>21</v>
      </c>
      <c r="I47" s="55">
        <v>1800.1599999999999</v>
      </c>
      <c r="J47" s="56">
        <f t="shared" ref="J47" si="0">SUM(F47:I47)</f>
        <v>4231.1603400000004</v>
      </c>
      <c r="K47" s="55">
        <v>881</v>
      </c>
      <c r="L47" s="55">
        <v>1695</v>
      </c>
      <c r="M47" s="55">
        <v>113.97999999999999</v>
      </c>
      <c r="N47" s="55">
        <v>1931.5</v>
      </c>
      <c r="O47" s="56">
        <v>4621.4799999999996</v>
      </c>
    </row>
    <row r="48" spans="2:50" x14ac:dyDescent="0.2">
      <c r="B48" s="73" t="s">
        <v>45</v>
      </c>
      <c r="C48" s="77">
        <v>40020</v>
      </c>
      <c r="D48" s="77">
        <v>80182</v>
      </c>
      <c r="E48" s="77">
        <v>6747</v>
      </c>
      <c r="F48" s="77">
        <v>42371.000339999999</v>
      </c>
      <c r="G48" s="77">
        <v>83450</v>
      </c>
      <c r="H48" s="77">
        <v>7521.27</v>
      </c>
      <c r="I48" s="77">
        <f>SUM(I44:I47)</f>
        <v>168774.66</v>
      </c>
      <c r="J48" s="121">
        <f>SUM(F48:I48)</f>
        <v>302116.93033999996</v>
      </c>
      <c r="K48" s="77">
        <v>33561</v>
      </c>
      <c r="L48" s="77">
        <v>83687</v>
      </c>
      <c r="M48" s="77">
        <v>8706.93</v>
      </c>
      <c r="N48" s="77">
        <v>150805.65000000002</v>
      </c>
      <c r="O48" s="121">
        <v>276760.58</v>
      </c>
    </row>
    <row r="49" spans="2:17" x14ac:dyDescent="0.2">
      <c r="B49" s="40" t="s">
        <v>46</v>
      </c>
      <c r="C49" s="74"/>
      <c r="D49" s="74"/>
      <c r="E49" s="74"/>
      <c r="F49" s="75"/>
      <c r="J49" s="58"/>
      <c r="M49" s="59"/>
    </row>
    <row r="50" spans="2:17" x14ac:dyDescent="0.2">
      <c r="B50" s="66" t="s">
        <v>40</v>
      </c>
      <c r="C50" s="66"/>
      <c r="D50" s="66"/>
      <c r="E50" s="66"/>
      <c r="F50" s="75"/>
      <c r="J50" s="58"/>
      <c r="M50" s="59"/>
    </row>
    <row r="51" spans="2:17" x14ac:dyDescent="0.2">
      <c r="B51" s="66" t="s">
        <v>47</v>
      </c>
      <c r="C51" s="76"/>
      <c r="D51" s="76"/>
      <c r="E51" s="76"/>
      <c r="F51" s="76"/>
      <c r="M51" s="59"/>
    </row>
    <row r="52" spans="2:17" x14ac:dyDescent="0.2">
      <c r="B52" s="40" t="s">
        <v>41</v>
      </c>
      <c r="C52" s="76"/>
      <c r="D52" s="76"/>
      <c r="E52" s="76"/>
      <c r="F52" s="76"/>
      <c r="M52" s="59"/>
    </row>
    <row r="53" spans="2:17" x14ac:dyDescent="0.2">
      <c r="B53" s="76"/>
    </row>
    <row r="54" spans="2:17" x14ac:dyDescent="0.2">
      <c r="B54" s="196" t="s">
        <v>126</v>
      </c>
      <c r="C54" s="197"/>
      <c r="D54" s="197"/>
      <c r="E54" s="197"/>
      <c r="F54" s="197"/>
      <c r="G54" s="197"/>
      <c r="H54" s="197"/>
      <c r="I54" s="197"/>
      <c r="J54" s="197"/>
      <c r="K54" s="197"/>
      <c r="L54" s="197"/>
      <c r="M54" s="197"/>
      <c r="N54" s="197"/>
      <c r="O54" s="197"/>
      <c r="P54" s="197"/>
      <c r="Q54" s="198"/>
    </row>
    <row r="55" spans="2:17" x14ac:dyDescent="0.2">
      <c r="B55" s="51"/>
      <c r="C55" s="193" t="s">
        <v>218</v>
      </c>
      <c r="D55" s="194"/>
      <c r="E55" s="194"/>
      <c r="F55" s="194"/>
      <c r="G55" s="195"/>
      <c r="H55" s="193" t="s">
        <v>116</v>
      </c>
      <c r="I55" s="194"/>
      <c r="J55" s="194"/>
      <c r="K55" s="194"/>
      <c r="L55" s="195"/>
      <c r="M55" s="193" t="s">
        <v>117</v>
      </c>
      <c r="N55" s="194"/>
      <c r="O55" s="194"/>
      <c r="P55" s="194"/>
      <c r="Q55" s="195"/>
    </row>
    <row r="56" spans="2:17" x14ac:dyDescent="0.2">
      <c r="B56" s="212" t="s">
        <v>48</v>
      </c>
      <c r="C56" s="193" t="s">
        <v>43</v>
      </c>
      <c r="D56" s="194"/>
      <c r="E56" s="194"/>
      <c r="F56" s="194"/>
      <c r="G56" s="195"/>
      <c r="H56" s="193" t="s">
        <v>43</v>
      </c>
      <c r="I56" s="194"/>
      <c r="J56" s="194"/>
      <c r="K56" s="194"/>
      <c r="L56" s="195"/>
      <c r="M56" s="193" t="s">
        <v>43</v>
      </c>
      <c r="N56" s="194"/>
      <c r="O56" s="194"/>
      <c r="P56" s="194"/>
      <c r="Q56" s="195"/>
    </row>
    <row r="57" spans="2:17" x14ac:dyDescent="0.2">
      <c r="B57" s="204"/>
      <c r="C57" s="49" t="s">
        <v>44</v>
      </c>
      <c r="D57" s="49" t="s">
        <v>123</v>
      </c>
      <c r="E57" s="49" t="s">
        <v>124</v>
      </c>
      <c r="F57" s="49" t="s">
        <v>125</v>
      </c>
      <c r="G57" s="49" t="s">
        <v>45</v>
      </c>
      <c r="H57" s="49" t="s">
        <v>44</v>
      </c>
      <c r="I57" s="49" t="s">
        <v>123</v>
      </c>
      <c r="J57" s="49" t="s">
        <v>124</v>
      </c>
      <c r="K57" s="49" t="s">
        <v>125</v>
      </c>
      <c r="L57" s="49" t="s">
        <v>45</v>
      </c>
      <c r="M57" s="49" t="s">
        <v>44</v>
      </c>
      <c r="N57" s="49" t="s">
        <v>123</v>
      </c>
      <c r="O57" s="49" t="s">
        <v>124</v>
      </c>
      <c r="P57" s="49" t="s">
        <v>125</v>
      </c>
      <c r="Q57" s="49" t="s">
        <v>45</v>
      </c>
    </row>
    <row r="58" spans="2:17" x14ac:dyDescent="0.2">
      <c r="B58" s="51" t="s">
        <v>32</v>
      </c>
      <c r="C58" s="55">
        <v>76</v>
      </c>
      <c r="D58" s="55">
        <v>2308</v>
      </c>
      <c r="E58" s="55">
        <v>2433</v>
      </c>
      <c r="F58" s="55">
        <v>458</v>
      </c>
      <c r="G58" s="55">
        <v>5275</v>
      </c>
      <c r="H58" s="55">
        <v>41</v>
      </c>
      <c r="I58" s="55">
        <v>2379</v>
      </c>
      <c r="J58" s="55">
        <v>2587</v>
      </c>
      <c r="K58" s="55">
        <v>425.00000999999997</v>
      </c>
      <c r="L58" s="55">
        <v>5432.0000099999997</v>
      </c>
      <c r="M58" s="55">
        <v>37</v>
      </c>
      <c r="N58" s="55">
        <v>1728</v>
      </c>
      <c r="O58" s="55">
        <v>1999</v>
      </c>
      <c r="P58" s="55">
        <v>313</v>
      </c>
      <c r="Q58" s="55">
        <v>4077</v>
      </c>
    </row>
    <row r="59" spans="2:17" x14ac:dyDescent="0.2">
      <c r="B59" s="51" t="s">
        <v>33</v>
      </c>
      <c r="C59" s="55">
        <v>162</v>
      </c>
      <c r="D59" s="55">
        <v>6147</v>
      </c>
      <c r="E59" s="55">
        <v>5872</v>
      </c>
      <c r="F59" s="55">
        <v>307</v>
      </c>
      <c r="G59" s="55">
        <v>12488</v>
      </c>
      <c r="H59" s="55">
        <v>101</v>
      </c>
      <c r="I59" s="55">
        <v>6336</v>
      </c>
      <c r="J59" s="55">
        <v>6474</v>
      </c>
      <c r="K59" s="55">
        <v>251.00001</v>
      </c>
      <c r="L59" s="55">
        <v>13162.00001</v>
      </c>
      <c r="M59" s="55">
        <v>80</v>
      </c>
      <c r="N59" s="55">
        <v>4643</v>
      </c>
      <c r="O59" s="55">
        <v>5001</v>
      </c>
      <c r="P59" s="55">
        <v>239</v>
      </c>
      <c r="Q59" s="55">
        <v>9963</v>
      </c>
    </row>
    <row r="60" spans="2:17" x14ac:dyDescent="0.2">
      <c r="B60" s="51" t="s">
        <v>34</v>
      </c>
      <c r="C60" s="55">
        <v>70</v>
      </c>
      <c r="D60" s="55">
        <v>4193</v>
      </c>
      <c r="E60" s="55">
        <v>4244</v>
      </c>
      <c r="F60" s="55">
        <v>124</v>
      </c>
      <c r="G60" s="55">
        <v>8631</v>
      </c>
      <c r="H60" s="55">
        <v>49</v>
      </c>
      <c r="I60" s="55">
        <v>4047</v>
      </c>
      <c r="J60" s="55">
        <v>4705</v>
      </c>
      <c r="K60" s="55">
        <v>120.0001</v>
      </c>
      <c r="L60" s="55">
        <v>8921.0000999999993</v>
      </c>
      <c r="M60" s="55">
        <v>37</v>
      </c>
      <c r="N60" s="55">
        <v>3174</v>
      </c>
      <c r="O60" s="55">
        <v>3619</v>
      </c>
      <c r="P60" s="55">
        <v>100</v>
      </c>
      <c r="Q60" s="55">
        <v>6930</v>
      </c>
    </row>
    <row r="61" spans="2:17" x14ac:dyDescent="0.2">
      <c r="B61" s="51" t="s">
        <v>35</v>
      </c>
      <c r="C61" s="55">
        <v>67</v>
      </c>
      <c r="D61" s="55">
        <v>4128</v>
      </c>
      <c r="E61" s="55">
        <v>4618</v>
      </c>
      <c r="F61" s="55">
        <v>132</v>
      </c>
      <c r="G61" s="55">
        <v>8945</v>
      </c>
      <c r="H61" s="55">
        <v>46</v>
      </c>
      <c r="I61" s="55">
        <v>4107</v>
      </c>
      <c r="J61" s="55">
        <v>5030</v>
      </c>
      <c r="K61" s="55">
        <v>123.00001</v>
      </c>
      <c r="L61" s="55">
        <v>9306.0000099999997</v>
      </c>
      <c r="M61" s="55">
        <v>33</v>
      </c>
      <c r="N61" s="55">
        <v>3235</v>
      </c>
      <c r="O61" s="55">
        <v>4121</v>
      </c>
      <c r="P61" s="55">
        <v>133</v>
      </c>
      <c r="Q61" s="55">
        <v>7522</v>
      </c>
    </row>
    <row r="62" spans="2:17" x14ac:dyDescent="0.2">
      <c r="B62" s="51" t="s">
        <v>121</v>
      </c>
      <c r="C62" s="55">
        <v>19</v>
      </c>
      <c r="D62" s="55">
        <v>1800</v>
      </c>
      <c r="E62" s="55">
        <v>2146</v>
      </c>
      <c r="F62" s="55">
        <v>78</v>
      </c>
      <c r="G62" s="55">
        <v>4043</v>
      </c>
      <c r="H62" s="55">
        <v>22</v>
      </c>
      <c r="I62" s="55">
        <v>2017</v>
      </c>
      <c r="J62" s="55">
        <v>2641</v>
      </c>
      <c r="K62" s="55">
        <v>82.000200000000007</v>
      </c>
      <c r="L62" s="55">
        <v>4762.0002000000004</v>
      </c>
      <c r="M62" s="55">
        <v>19</v>
      </c>
      <c r="N62" s="55">
        <v>1691</v>
      </c>
      <c r="O62" s="55">
        <v>2407</v>
      </c>
      <c r="P62" s="55">
        <v>73</v>
      </c>
      <c r="Q62" s="55">
        <v>4190</v>
      </c>
    </row>
    <row r="63" spans="2:17" x14ac:dyDescent="0.2">
      <c r="B63" s="51" t="s">
        <v>36</v>
      </c>
      <c r="C63" s="55">
        <v>9</v>
      </c>
      <c r="D63" s="55">
        <v>360</v>
      </c>
      <c r="E63" s="55">
        <v>249</v>
      </c>
      <c r="F63" s="55">
        <v>20</v>
      </c>
      <c r="G63" s="55">
        <v>638</v>
      </c>
      <c r="H63" s="55">
        <v>16</v>
      </c>
      <c r="I63" s="55">
        <v>419</v>
      </c>
      <c r="J63" s="55">
        <v>337</v>
      </c>
      <c r="K63" s="55">
        <v>16.00001</v>
      </c>
      <c r="L63" s="55">
        <v>788.00000999999997</v>
      </c>
      <c r="M63" s="55">
        <v>14</v>
      </c>
      <c r="N63" s="55">
        <v>423</v>
      </c>
      <c r="O63" s="55">
        <v>419</v>
      </c>
      <c r="P63" s="55">
        <v>23</v>
      </c>
      <c r="Q63" s="55">
        <v>879</v>
      </c>
    </row>
    <row r="64" spans="2:17" x14ac:dyDescent="0.2">
      <c r="B64" s="49" t="s">
        <v>37</v>
      </c>
      <c r="C64" s="77">
        <v>403</v>
      </c>
      <c r="D64" s="77">
        <v>18936</v>
      </c>
      <c r="E64" s="77">
        <v>19562</v>
      </c>
      <c r="F64" s="77">
        <v>1119</v>
      </c>
      <c r="G64" s="144">
        <v>40020</v>
      </c>
      <c r="H64" s="77">
        <v>275</v>
      </c>
      <c r="I64" s="77">
        <v>19305</v>
      </c>
      <c r="J64" s="77">
        <v>21774</v>
      </c>
      <c r="K64" s="77">
        <v>1017.0003399999998</v>
      </c>
      <c r="L64" s="144">
        <v>42371.000339999999</v>
      </c>
      <c r="M64" s="77">
        <v>220</v>
      </c>
      <c r="N64" s="77">
        <v>14894</v>
      </c>
      <c r="O64" s="77">
        <v>17566</v>
      </c>
      <c r="P64" s="77">
        <v>881</v>
      </c>
      <c r="Q64" s="144">
        <v>33561</v>
      </c>
    </row>
    <row r="65" spans="2:22" x14ac:dyDescent="0.2">
      <c r="B65" s="51" t="s">
        <v>20</v>
      </c>
      <c r="C65" s="190">
        <v>17</v>
      </c>
      <c r="D65" s="191"/>
      <c r="E65" s="191"/>
      <c r="F65" s="191"/>
      <c r="G65" s="192"/>
      <c r="H65" s="190">
        <v>17</v>
      </c>
      <c r="I65" s="191"/>
      <c r="J65" s="191"/>
      <c r="K65" s="191"/>
      <c r="L65" s="192"/>
      <c r="M65" s="190">
        <v>17</v>
      </c>
      <c r="N65" s="191"/>
      <c r="O65" s="191"/>
      <c r="P65" s="191"/>
      <c r="Q65" s="192"/>
    </row>
    <row r="66" spans="2:22" x14ac:dyDescent="0.2">
      <c r="B66" s="78" t="s">
        <v>47</v>
      </c>
      <c r="R66" s="76"/>
      <c r="S66" s="79"/>
      <c r="T66" s="79"/>
      <c r="U66" s="76"/>
      <c r="V66" s="76"/>
    </row>
    <row r="67" spans="2:22" x14ac:dyDescent="0.2">
      <c r="B67" s="78"/>
    </row>
    <row r="68" spans="2:22" x14ac:dyDescent="0.2">
      <c r="B68" s="196" t="s">
        <v>127</v>
      </c>
      <c r="C68" s="197"/>
      <c r="D68" s="197"/>
      <c r="E68" s="197"/>
      <c r="F68" s="197"/>
      <c r="G68" s="197"/>
      <c r="H68" s="197"/>
      <c r="I68" s="197"/>
      <c r="J68" s="197"/>
      <c r="K68" s="197"/>
      <c r="L68" s="197"/>
      <c r="M68" s="197"/>
      <c r="N68" s="197"/>
      <c r="O68" s="197"/>
      <c r="P68" s="197"/>
      <c r="Q68" s="198"/>
    </row>
    <row r="69" spans="2:22" x14ac:dyDescent="0.2">
      <c r="B69" s="51"/>
      <c r="C69" s="208" t="s">
        <v>218</v>
      </c>
      <c r="D69" s="209"/>
      <c r="E69" s="209"/>
      <c r="F69" s="209"/>
      <c r="G69" s="210"/>
      <c r="H69" s="211" t="s">
        <v>116</v>
      </c>
      <c r="I69" s="209"/>
      <c r="J69" s="209"/>
      <c r="K69" s="209"/>
      <c r="L69" s="210"/>
      <c r="M69" s="211" t="s">
        <v>117</v>
      </c>
      <c r="N69" s="209"/>
      <c r="O69" s="209"/>
      <c r="P69" s="209"/>
      <c r="Q69" s="210"/>
    </row>
    <row r="70" spans="2:22" x14ac:dyDescent="0.2">
      <c r="B70" s="212" t="s">
        <v>48</v>
      </c>
      <c r="C70" s="208" t="s">
        <v>43</v>
      </c>
      <c r="D70" s="209"/>
      <c r="E70" s="209"/>
      <c r="F70" s="209"/>
      <c r="G70" s="210"/>
      <c r="H70" s="211" t="s">
        <v>43</v>
      </c>
      <c r="I70" s="209"/>
      <c r="J70" s="209"/>
      <c r="K70" s="209"/>
      <c r="L70" s="210"/>
      <c r="M70" s="211" t="s">
        <v>43</v>
      </c>
      <c r="N70" s="209"/>
      <c r="O70" s="209"/>
      <c r="P70" s="209"/>
      <c r="Q70" s="210"/>
    </row>
    <row r="71" spans="2:22" x14ac:dyDescent="0.2">
      <c r="B71" s="204"/>
      <c r="C71" s="80" t="s">
        <v>44</v>
      </c>
      <c r="D71" s="81" t="s">
        <v>123</v>
      </c>
      <c r="E71" s="81" t="s">
        <v>124</v>
      </c>
      <c r="F71" s="81" t="s">
        <v>125</v>
      </c>
      <c r="G71" s="81" t="s">
        <v>45</v>
      </c>
      <c r="H71" s="81" t="s">
        <v>44</v>
      </c>
      <c r="I71" s="81" t="s">
        <v>123</v>
      </c>
      <c r="J71" s="81" t="s">
        <v>124</v>
      </c>
      <c r="K71" s="81" t="s">
        <v>125</v>
      </c>
      <c r="L71" s="81" t="s">
        <v>45</v>
      </c>
      <c r="M71" s="81" t="s">
        <v>44</v>
      </c>
      <c r="N71" s="81" t="s">
        <v>123</v>
      </c>
      <c r="O71" s="81" t="s">
        <v>124</v>
      </c>
      <c r="P71" s="81" t="s">
        <v>125</v>
      </c>
      <c r="Q71" s="81" t="s">
        <v>45</v>
      </c>
    </row>
    <row r="72" spans="2:22" x14ac:dyDescent="0.2">
      <c r="B72" s="51" t="s">
        <v>32</v>
      </c>
      <c r="C72" s="55">
        <v>25</v>
      </c>
      <c r="D72" s="55">
        <v>3919</v>
      </c>
      <c r="E72" s="55">
        <v>1685</v>
      </c>
      <c r="F72" s="55">
        <v>76</v>
      </c>
      <c r="G72" s="55">
        <v>5705</v>
      </c>
      <c r="H72" s="55">
        <v>31</v>
      </c>
      <c r="I72" s="55">
        <v>4685</v>
      </c>
      <c r="J72" s="55">
        <v>2194</v>
      </c>
      <c r="K72" s="55">
        <v>85</v>
      </c>
      <c r="L72" s="55">
        <v>6995</v>
      </c>
      <c r="M72" s="55">
        <v>56</v>
      </c>
      <c r="N72" s="55">
        <v>4725</v>
      </c>
      <c r="O72" s="55">
        <v>2454</v>
      </c>
      <c r="P72" s="55">
        <v>165</v>
      </c>
      <c r="Q72" s="55">
        <v>7400</v>
      </c>
    </row>
    <row r="73" spans="2:22" x14ac:dyDescent="0.2">
      <c r="B73" s="51" t="s">
        <v>33</v>
      </c>
      <c r="C73" s="55">
        <v>73</v>
      </c>
      <c r="D73" s="55">
        <v>13792</v>
      </c>
      <c r="E73" s="55">
        <v>4026</v>
      </c>
      <c r="F73" s="55">
        <v>191</v>
      </c>
      <c r="G73" s="55">
        <v>18082</v>
      </c>
      <c r="H73" s="55">
        <v>102</v>
      </c>
      <c r="I73" s="55">
        <v>13633</v>
      </c>
      <c r="J73" s="55">
        <v>4159</v>
      </c>
      <c r="K73" s="55">
        <v>191</v>
      </c>
      <c r="L73" s="55">
        <v>18085</v>
      </c>
      <c r="M73" s="55">
        <v>170</v>
      </c>
      <c r="N73" s="55">
        <v>12208</v>
      </c>
      <c r="O73" s="55">
        <v>4308</v>
      </c>
      <c r="P73" s="55">
        <v>278</v>
      </c>
      <c r="Q73" s="55">
        <v>16964</v>
      </c>
    </row>
    <row r="74" spans="2:22" x14ac:dyDescent="0.2">
      <c r="B74" s="51" t="s">
        <v>34</v>
      </c>
      <c r="C74" s="55">
        <v>70</v>
      </c>
      <c r="D74" s="55">
        <v>11913</v>
      </c>
      <c r="E74" s="55">
        <v>3949</v>
      </c>
      <c r="F74" s="55">
        <v>189</v>
      </c>
      <c r="G74" s="55">
        <v>16121</v>
      </c>
      <c r="H74" s="55">
        <v>100</v>
      </c>
      <c r="I74" s="55">
        <v>12352</v>
      </c>
      <c r="J74" s="55">
        <v>4136</v>
      </c>
      <c r="K74" s="55">
        <v>174</v>
      </c>
      <c r="L74" s="55">
        <v>16762</v>
      </c>
      <c r="M74" s="55">
        <v>208</v>
      </c>
      <c r="N74" s="55">
        <v>11220</v>
      </c>
      <c r="O74" s="55">
        <v>4385</v>
      </c>
      <c r="P74" s="55">
        <v>222</v>
      </c>
      <c r="Q74" s="55">
        <v>16035</v>
      </c>
    </row>
    <row r="75" spans="2:22" x14ac:dyDescent="0.2">
      <c r="B75" s="51" t="s">
        <v>35</v>
      </c>
      <c r="C75" s="55">
        <v>108</v>
      </c>
      <c r="D75" s="55">
        <v>14203</v>
      </c>
      <c r="E75" s="55">
        <v>5424</v>
      </c>
      <c r="F75" s="55">
        <v>304</v>
      </c>
      <c r="G75" s="55">
        <v>20039</v>
      </c>
      <c r="H75" s="55">
        <v>160</v>
      </c>
      <c r="I75" s="55">
        <v>14855</v>
      </c>
      <c r="J75" s="55">
        <v>5637</v>
      </c>
      <c r="K75" s="55">
        <v>313</v>
      </c>
      <c r="L75" s="55">
        <v>20965</v>
      </c>
      <c r="M75" s="55">
        <v>381</v>
      </c>
      <c r="N75" s="55">
        <v>13992</v>
      </c>
      <c r="O75" s="55">
        <v>5898</v>
      </c>
      <c r="P75" s="55">
        <v>344</v>
      </c>
      <c r="Q75" s="55">
        <v>20615</v>
      </c>
    </row>
    <row r="76" spans="2:22" x14ac:dyDescent="0.2">
      <c r="B76" s="51" t="s">
        <v>121</v>
      </c>
      <c r="C76" s="55">
        <v>112</v>
      </c>
      <c r="D76" s="55">
        <v>9151</v>
      </c>
      <c r="E76" s="55">
        <v>4288</v>
      </c>
      <c r="F76" s="55">
        <v>351</v>
      </c>
      <c r="G76" s="55">
        <v>13902</v>
      </c>
      <c r="H76" s="55">
        <v>162</v>
      </c>
      <c r="I76" s="55">
        <v>9646</v>
      </c>
      <c r="J76" s="55">
        <v>4227</v>
      </c>
      <c r="K76" s="55">
        <v>355</v>
      </c>
      <c r="L76" s="55">
        <v>14390</v>
      </c>
      <c r="M76" s="55">
        <v>283</v>
      </c>
      <c r="N76" s="55">
        <v>9694</v>
      </c>
      <c r="O76" s="55">
        <v>4651</v>
      </c>
      <c r="P76" s="55">
        <v>397</v>
      </c>
      <c r="Q76" s="55">
        <v>15025</v>
      </c>
    </row>
    <row r="77" spans="2:22" x14ac:dyDescent="0.2">
      <c r="B77" s="51" t="s">
        <v>36</v>
      </c>
      <c r="C77" s="55">
        <v>85</v>
      </c>
      <c r="D77" s="55">
        <v>4115</v>
      </c>
      <c r="E77" s="55">
        <v>1914</v>
      </c>
      <c r="F77" s="55">
        <v>219</v>
      </c>
      <c r="G77" s="55">
        <v>6333</v>
      </c>
      <c r="H77" s="55">
        <v>144</v>
      </c>
      <c r="I77" s="55">
        <v>3969</v>
      </c>
      <c r="J77" s="55">
        <v>1865</v>
      </c>
      <c r="K77" s="55">
        <v>275</v>
      </c>
      <c r="L77" s="55">
        <v>6253</v>
      </c>
      <c r="M77" s="55">
        <v>230</v>
      </c>
      <c r="N77" s="55">
        <v>4945</v>
      </c>
      <c r="O77" s="55">
        <v>2184</v>
      </c>
      <c r="P77" s="55">
        <v>289</v>
      </c>
      <c r="Q77" s="55">
        <v>7648</v>
      </c>
    </row>
    <row r="78" spans="2:22" x14ac:dyDescent="0.2">
      <c r="B78" s="49" t="s">
        <v>37</v>
      </c>
      <c r="C78" s="77">
        <v>473</v>
      </c>
      <c r="D78" s="77">
        <v>57093</v>
      </c>
      <c r="E78" s="77">
        <v>21286</v>
      </c>
      <c r="F78" s="77">
        <v>1330</v>
      </c>
      <c r="G78" s="77">
        <v>80182</v>
      </c>
      <c r="H78" s="77">
        <v>699</v>
      </c>
      <c r="I78" s="77">
        <v>59140</v>
      </c>
      <c r="J78" s="77">
        <v>22218</v>
      </c>
      <c r="K78" s="77">
        <v>1393</v>
      </c>
      <c r="L78" s="77">
        <v>83450</v>
      </c>
      <c r="M78" s="77">
        <v>1328</v>
      </c>
      <c r="N78" s="77">
        <v>56784</v>
      </c>
      <c r="O78" s="77">
        <v>23880</v>
      </c>
      <c r="P78" s="77">
        <v>1695</v>
      </c>
      <c r="Q78" s="77">
        <v>83687</v>
      </c>
    </row>
    <row r="79" spans="2:22" x14ac:dyDescent="0.2">
      <c r="B79" s="51" t="s">
        <v>20</v>
      </c>
      <c r="C79" s="226">
        <v>51</v>
      </c>
      <c r="D79" s="227"/>
      <c r="E79" s="227"/>
      <c r="F79" s="227"/>
      <c r="G79" s="228"/>
      <c r="H79" s="232">
        <v>47</v>
      </c>
      <c r="I79" s="227"/>
      <c r="J79" s="227"/>
      <c r="K79" s="227"/>
      <c r="L79" s="231"/>
      <c r="M79" s="226">
        <v>50</v>
      </c>
      <c r="N79" s="227"/>
      <c r="O79" s="227"/>
      <c r="P79" s="227"/>
      <c r="Q79" s="231"/>
    </row>
    <row r="80" spans="2:22" x14ac:dyDescent="0.2">
      <c r="B80" s="40" t="s">
        <v>46</v>
      </c>
    </row>
    <row r="81" spans="2:14" x14ac:dyDescent="0.2">
      <c r="B81" s="78" t="s">
        <v>47</v>
      </c>
    </row>
    <row r="82" spans="2:14" x14ac:dyDescent="0.2">
      <c r="B82" s="40"/>
    </row>
    <row r="83" spans="2:14" x14ac:dyDescent="0.2">
      <c r="B83" s="148" t="s">
        <v>128</v>
      </c>
      <c r="C83" s="149"/>
      <c r="D83" s="149"/>
      <c r="E83" s="149"/>
      <c r="F83" s="149"/>
      <c r="G83" s="149"/>
      <c r="H83" s="149"/>
      <c r="I83" s="149"/>
      <c r="J83" s="149"/>
      <c r="K83" s="149"/>
      <c r="L83" s="149"/>
      <c r="M83" s="149"/>
      <c r="N83" s="150"/>
    </row>
    <row r="84" spans="2:14" x14ac:dyDescent="0.2">
      <c r="B84" s="51"/>
      <c r="C84" s="208" t="s">
        <v>218</v>
      </c>
      <c r="D84" s="209"/>
      <c r="E84" s="209"/>
      <c r="F84" s="210"/>
      <c r="G84" s="208" t="s">
        <v>116</v>
      </c>
      <c r="H84" s="209"/>
      <c r="I84" s="209"/>
      <c r="J84" s="210"/>
      <c r="K84" s="208" t="s">
        <v>117</v>
      </c>
      <c r="L84" s="209"/>
      <c r="M84" s="209"/>
      <c r="N84" s="210"/>
    </row>
    <row r="85" spans="2:14" x14ac:dyDescent="0.2">
      <c r="B85" s="229" t="s">
        <v>49</v>
      </c>
      <c r="C85" s="208" t="s">
        <v>43</v>
      </c>
      <c r="D85" s="209"/>
      <c r="E85" s="209"/>
      <c r="F85" s="210"/>
      <c r="G85" s="208" t="s">
        <v>43</v>
      </c>
      <c r="H85" s="209"/>
      <c r="I85" s="209"/>
      <c r="J85" s="210"/>
      <c r="K85" s="208" t="s">
        <v>43</v>
      </c>
      <c r="L85" s="209"/>
      <c r="M85" s="209"/>
      <c r="N85" s="210"/>
    </row>
    <row r="86" spans="2:14" x14ac:dyDescent="0.2">
      <c r="B86" s="230"/>
      <c r="C86" s="81" t="s">
        <v>123</v>
      </c>
      <c r="D86" s="81" t="s">
        <v>124</v>
      </c>
      <c r="E86" s="81" t="s">
        <v>125</v>
      </c>
      <c r="F86" s="81" t="s">
        <v>45</v>
      </c>
      <c r="G86" s="81" t="s">
        <v>123</v>
      </c>
      <c r="H86" s="81" t="s">
        <v>124</v>
      </c>
      <c r="I86" s="81" t="s">
        <v>125</v>
      </c>
      <c r="J86" s="81" t="s">
        <v>45</v>
      </c>
      <c r="K86" s="81" t="s">
        <v>123</v>
      </c>
      <c r="L86" s="81" t="s">
        <v>124</v>
      </c>
      <c r="M86" s="81" t="s">
        <v>125</v>
      </c>
      <c r="N86" s="81" t="s">
        <v>45</v>
      </c>
    </row>
    <row r="87" spans="2:14" x14ac:dyDescent="0.2">
      <c r="B87" s="51" t="s">
        <v>32</v>
      </c>
      <c r="C87" s="55">
        <v>840</v>
      </c>
      <c r="D87" s="55">
        <v>120</v>
      </c>
      <c r="E87" s="55">
        <v>2</v>
      </c>
      <c r="F87" s="55">
        <v>962</v>
      </c>
      <c r="G87" s="55">
        <v>1127</v>
      </c>
      <c r="H87" s="55">
        <v>224</v>
      </c>
      <c r="I87" s="55">
        <v>4</v>
      </c>
      <c r="J87" s="55">
        <v>1355</v>
      </c>
      <c r="K87" s="55">
        <v>1262.98</v>
      </c>
      <c r="L87" s="55">
        <v>517.82000000000005</v>
      </c>
      <c r="M87" s="55">
        <v>44.97999999999999</v>
      </c>
      <c r="N87" s="55">
        <v>1825.7800000000002</v>
      </c>
    </row>
    <row r="88" spans="2:14" x14ac:dyDescent="0.2">
      <c r="B88" s="51" t="s">
        <v>33</v>
      </c>
      <c r="C88" s="55">
        <v>1796</v>
      </c>
      <c r="D88" s="55">
        <v>259</v>
      </c>
      <c r="E88" s="55">
        <v>3</v>
      </c>
      <c r="F88" s="55">
        <v>2058</v>
      </c>
      <c r="G88" s="55">
        <v>2053.33</v>
      </c>
      <c r="H88" s="55">
        <v>337</v>
      </c>
      <c r="I88" s="55">
        <v>6</v>
      </c>
      <c r="J88" s="55">
        <v>2396.33</v>
      </c>
      <c r="K88" s="55">
        <v>2127.5</v>
      </c>
      <c r="L88" s="55">
        <v>565.65</v>
      </c>
      <c r="M88" s="55">
        <v>43</v>
      </c>
      <c r="N88" s="55">
        <v>2736.15</v>
      </c>
    </row>
    <row r="89" spans="2:14" x14ac:dyDescent="0.2">
      <c r="B89" s="51" t="s">
        <v>34</v>
      </c>
      <c r="C89" s="55">
        <v>1134</v>
      </c>
      <c r="D89" s="55">
        <v>204</v>
      </c>
      <c r="E89" s="55">
        <v>4</v>
      </c>
      <c r="F89" s="55">
        <v>1342</v>
      </c>
      <c r="G89" s="55">
        <v>1162.49</v>
      </c>
      <c r="H89" s="55">
        <v>213.32999999999998</v>
      </c>
      <c r="I89" s="55">
        <v>1</v>
      </c>
      <c r="J89" s="55">
        <v>1376.82</v>
      </c>
      <c r="K89" s="55">
        <v>1210</v>
      </c>
      <c r="L89" s="55">
        <v>256</v>
      </c>
      <c r="M89" s="55">
        <v>11</v>
      </c>
      <c r="N89" s="55">
        <v>1477</v>
      </c>
    </row>
    <row r="90" spans="2:14" x14ac:dyDescent="0.2">
      <c r="B90" s="51" t="s">
        <v>35</v>
      </c>
      <c r="C90" s="55">
        <v>1078</v>
      </c>
      <c r="D90" s="55">
        <v>211</v>
      </c>
      <c r="E90" s="55">
        <v>3</v>
      </c>
      <c r="F90" s="55">
        <v>1292</v>
      </c>
      <c r="G90" s="55">
        <v>1125.48</v>
      </c>
      <c r="H90" s="55">
        <v>228.65</v>
      </c>
      <c r="I90" s="55">
        <v>6</v>
      </c>
      <c r="J90" s="55">
        <v>1360.13</v>
      </c>
      <c r="K90" s="55">
        <v>1211</v>
      </c>
      <c r="L90" s="55">
        <v>245</v>
      </c>
      <c r="M90" s="55">
        <v>5</v>
      </c>
      <c r="N90" s="55">
        <v>1461</v>
      </c>
    </row>
    <row r="91" spans="2:14" x14ac:dyDescent="0.2">
      <c r="B91" s="51" t="s">
        <v>121</v>
      </c>
      <c r="C91" s="55">
        <v>556</v>
      </c>
      <c r="D91" s="55">
        <v>157</v>
      </c>
      <c r="E91" s="55">
        <v>1</v>
      </c>
      <c r="F91" s="55">
        <v>714</v>
      </c>
      <c r="G91" s="55">
        <v>530.99</v>
      </c>
      <c r="H91" s="55">
        <v>154</v>
      </c>
      <c r="I91" s="55">
        <v>1</v>
      </c>
      <c r="J91" s="55">
        <v>685.99</v>
      </c>
      <c r="K91" s="55">
        <v>577</v>
      </c>
      <c r="L91" s="55">
        <v>191</v>
      </c>
      <c r="M91" s="55">
        <v>7</v>
      </c>
      <c r="N91" s="55">
        <v>775</v>
      </c>
    </row>
    <row r="92" spans="2:14" x14ac:dyDescent="0.2">
      <c r="B92" s="51" t="s">
        <v>36</v>
      </c>
      <c r="C92" s="55">
        <v>279</v>
      </c>
      <c r="D92" s="55">
        <v>98</v>
      </c>
      <c r="E92" s="55">
        <v>2</v>
      </c>
      <c r="F92" s="55">
        <v>379</v>
      </c>
      <c r="G92" s="55">
        <v>251</v>
      </c>
      <c r="H92" s="55">
        <v>93</v>
      </c>
      <c r="I92" s="55">
        <v>3</v>
      </c>
      <c r="J92" s="55">
        <v>347</v>
      </c>
      <c r="K92" s="55">
        <v>317</v>
      </c>
      <c r="L92" s="55">
        <v>112</v>
      </c>
      <c r="M92" s="55">
        <v>3</v>
      </c>
      <c r="N92" s="55">
        <v>432</v>
      </c>
    </row>
    <row r="93" spans="2:14" x14ac:dyDescent="0.2">
      <c r="B93" s="49" t="s">
        <v>37</v>
      </c>
      <c r="C93" s="77">
        <v>5683</v>
      </c>
      <c r="D93" s="77">
        <v>1049</v>
      </c>
      <c r="E93" s="77">
        <v>15</v>
      </c>
      <c r="F93" s="77">
        <v>6747</v>
      </c>
      <c r="G93" s="77">
        <v>6250.2899999999991</v>
      </c>
      <c r="H93" s="77">
        <v>1249.98</v>
      </c>
      <c r="I93" s="77">
        <v>21</v>
      </c>
      <c r="J93" s="77">
        <v>7521.2699999999986</v>
      </c>
      <c r="K93" s="77">
        <v>6705.48</v>
      </c>
      <c r="L93" s="77">
        <v>1887.47</v>
      </c>
      <c r="M93" s="77">
        <v>113.97999999999999</v>
      </c>
      <c r="N93" s="77">
        <v>8706.9299999999985</v>
      </c>
    </row>
    <row r="94" spans="2:14" x14ac:dyDescent="0.2">
      <c r="B94" s="51" t="s">
        <v>20</v>
      </c>
      <c r="C94" s="226">
        <v>36</v>
      </c>
      <c r="D94" s="227"/>
      <c r="E94" s="227"/>
      <c r="F94" s="228"/>
      <c r="G94" s="232">
        <v>36</v>
      </c>
      <c r="H94" s="227"/>
      <c r="I94" s="227"/>
      <c r="J94" s="231"/>
      <c r="K94" s="226">
        <v>37</v>
      </c>
      <c r="L94" s="227"/>
      <c r="M94" s="227"/>
      <c r="N94" s="228"/>
    </row>
    <row r="95" spans="2:14" x14ac:dyDescent="0.2">
      <c r="B95" s="66" t="s">
        <v>50</v>
      </c>
    </row>
    <row r="96" spans="2:14" x14ac:dyDescent="0.2">
      <c r="B96" s="78"/>
    </row>
    <row r="98" spans="2:17" x14ac:dyDescent="0.2">
      <c r="B98" s="196" t="s">
        <v>212</v>
      </c>
      <c r="C98" s="197"/>
      <c r="D98" s="197"/>
      <c r="E98" s="197"/>
      <c r="F98" s="197"/>
      <c r="G98" s="197"/>
      <c r="H98" s="197"/>
      <c r="I98" s="197"/>
      <c r="J98" s="197"/>
      <c r="K98" s="197"/>
      <c r="L98" s="197"/>
      <c r="M98" s="197"/>
      <c r="N98" s="198"/>
      <c r="O98" s="47"/>
      <c r="P98" s="97"/>
    </row>
    <row r="99" spans="2:17" x14ac:dyDescent="0.2">
      <c r="B99" s="204" t="s">
        <v>51</v>
      </c>
      <c r="C99" s="193" t="s">
        <v>218</v>
      </c>
      <c r="D99" s="194"/>
      <c r="E99" s="194"/>
      <c r="F99" s="195"/>
      <c r="G99" s="193" t="s">
        <v>52</v>
      </c>
      <c r="H99" s="194"/>
      <c r="I99" s="194"/>
      <c r="J99" s="195"/>
      <c r="K99" s="193" t="s">
        <v>120</v>
      </c>
      <c r="L99" s="194"/>
      <c r="M99" s="194"/>
      <c r="N99" s="195"/>
    </row>
    <row r="100" spans="2:17" s="39" customFormat="1" ht="38.25" x14ac:dyDescent="0.2">
      <c r="B100" s="204"/>
      <c r="C100" s="82" t="s">
        <v>55</v>
      </c>
      <c r="D100" s="82" t="s">
        <v>53</v>
      </c>
      <c r="E100" s="82" t="s">
        <v>54</v>
      </c>
      <c r="F100" s="82" t="s">
        <v>56</v>
      </c>
      <c r="G100" s="82" t="s">
        <v>55</v>
      </c>
      <c r="H100" s="82" t="s">
        <v>53</v>
      </c>
      <c r="I100" s="82" t="s">
        <v>54</v>
      </c>
      <c r="J100" s="82" t="s">
        <v>56</v>
      </c>
      <c r="K100" s="82" t="s">
        <v>55</v>
      </c>
      <c r="L100" s="82" t="s">
        <v>53</v>
      </c>
      <c r="M100" s="82" t="s">
        <v>54</v>
      </c>
      <c r="N100" s="82" t="s">
        <v>56</v>
      </c>
      <c r="O100" s="8"/>
      <c r="P100" s="8"/>
      <c r="Q100" s="8"/>
    </row>
    <row r="101" spans="2:17" x14ac:dyDescent="0.2">
      <c r="B101" s="51" t="s">
        <v>32</v>
      </c>
      <c r="C101" s="83">
        <v>10561</v>
      </c>
      <c r="D101" s="83">
        <v>9119</v>
      </c>
      <c r="E101" s="37">
        <v>0.86345989963071679</v>
      </c>
      <c r="F101" s="83">
        <v>7672</v>
      </c>
      <c r="G101" s="83">
        <v>10912</v>
      </c>
      <c r="H101" s="83">
        <v>8825</v>
      </c>
      <c r="I101" s="37">
        <v>0.80874266862170086</v>
      </c>
      <c r="J101" s="83">
        <v>7605</v>
      </c>
      <c r="K101" s="83">
        <v>10308</v>
      </c>
      <c r="L101" s="83">
        <v>8911</v>
      </c>
      <c r="M101" s="37">
        <v>0.86447419480015519</v>
      </c>
      <c r="N101" s="83">
        <v>7559</v>
      </c>
    </row>
    <row r="102" spans="2:17" x14ac:dyDescent="0.2">
      <c r="B102" s="51" t="s">
        <v>33</v>
      </c>
      <c r="C102" s="83">
        <v>8184</v>
      </c>
      <c r="D102" s="83">
        <v>4803</v>
      </c>
      <c r="E102" s="37">
        <v>0.58687683284457481</v>
      </c>
      <c r="F102" s="83">
        <v>3606</v>
      </c>
      <c r="G102" s="83">
        <v>9227</v>
      </c>
      <c r="H102" s="83">
        <v>4909</v>
      </c>
      <c r="I102" s="37">
        <v>0.53202557711065357</v>
      </c>
      <c r="J102" s="83">
        <v>3779</v>
      </c>
      <c r="K102" s="83">
        <v>8434</v>
      </c>
      <c r="L102" s="83">
        <v>4918</v>
      </c>
      <c r="M102" s="37">
        <v>0.58311595921271042</v>
      </c>
      <c r="N102" s="83">
        <v>3669</v>
      </c>
    </row>
    <row r="103" spans="2:17" x14ac:dyDescent="0.2">
      <c r="B103" s="51" t="s">
        <v>34</v>
      </c>
      <c r="C103" s="83">
        <v>4093</v>
      </c>
      <c r="D103" s="83">
        <v>1647</v>
      </c>
      <c r="E103" s="37">
        <v>0.40239433178597606</v>
      </c>
      <c r="F103" s="83">
        <v>744</v>
      </c>
      <c r="G103" s="83">
        <v>4610</v>
      </c>
      <c r="H103" s="83">
        <v>1558</v>
      </c>
      <c r="I103" s="37">
        <v>0.33796095444685464</v>
      </c>
      <c r="J103" s="83">
        <v>754</v>
      </c>
      <c r="K103" s="83">
        <v>4359</v>
      </c>
      <c r="L103" s="83">
        <v>1592</v>
      </c>
      <c r="M103" s="37">
        <v>0.36522138105069968</v>
      </c>
      <c r="N103" s="83">
        <v>655</v>
      </c>
    </row>
    <row r="104" spans="2:17" x14ac:dyDescent="0.2">
      <c r="B104" s="51" t="s">
        <v>35</v>
      </c>
      <c r="C104" s="83">
        <v>3920</v>
      </c>
      <c r="D104" s="83">
        <v>1463</v>
      </c>
      <c r="E104" s="37">
        <v>0.37321428571428572</v>
      </c>
      <c r="F104" s="83">
        <v>421</v>
      </c>
      <c r="G104" s="83">
        <v>5259</v>
      </c>
      <c r="H104" s="83">
        <v>1524</v>
      </c>
      <c r="I104" s="37">
        <v>0.28978893325727323</v>
      </c>
      <c r="J104" s="83">
        <v>526</v>
      </c>
      <c r="K104" s="83">
        <v>5503</v>
      </c>
      <c r="L104" s="83">
        <v>1920</v>
      </c>
      <c r="M104" s="37">
        <v>0.34890059967290571</v>
      </c>
      <c r="N104" s="83">
        <v>415</v>
      </c>
    </row>
    <row r="105" spans="2:17" x14ac:dyDescent="0.2">
      <c r="B105" s="51" t="s">
        <v>121</v>
      </c>
      <c r="C105" s="83">
        <v>1829</v>
      </c>
      <c r="D105" s="83">
        <v>682</v>
      </c>
      <c r="E105" s="37">
        <v>0.3728813559322034</v>
      </c>
      <c r="F105" s="83">
        <v>96</v>
      </c>
      <c r="G105" s="83">
        <v>2892</v>
      </c>
      <c r="H105" s="83">
        <v>695</v>
      </c>
      <c r="I105" s="37">
        <v>0.24031811894882435</v>
      </c>
      <c r="J105" s="83">
        <v>119</v>
      </c>
      <c r="K105" s="83">
        <v>3145</v>
      </c>
      <c r="L105" s="83">
        <v>1114</v>
      </c>
      <c r="M105" s="37">
        <v>0.35421303656597775</v>
      </c>
      <c r="N105" s="83">
        <v>126</v>
      </c>
    </row>
    <row r="106" spans="2:17" x14ac:dyDescent="0.2">
      <c r="B106" s="51" t="s">
        <v>36</v>
      </c>
      <c r="C106" s="83">
        <v>239</v>
      </c>
      <c r="D106" s="83">
        <v>100</v>
      </c>
      <c r="E106" s="37">
        <v>0.41841004184100417</v>
      </c>
      <c r="F106" s="83">
        <v>6</v>
      </c>
      <c r="G106" s="83">
        <v>466</v>
      </c>
      <c r="H106" s="83">
        <v>92</v>
      </c>
      <c r="I106" s="37">
        <v>0.19742489270386265</v>
      </c>
      <c r="J106" s="83">
        <v>9</v>
      </c>
      <c r="K106" s="83">
        <v>584</v>
      </c>
      <c r="L106" s="83">
        <v>190</v>
      </c>
      <c r="M106" s="37">
        <v>0.32534246575342468</v>
      </c>
      <c r="N106" s="83">
        <v>5</v>
      </c>
    </row>
    <row r="107" spans="2:17" x14ac:dyDescent="0.2">
      <c r="B107" s="49" t="s">
        <v>37</v>
      </c>
      <c r="C107" s="84">
        <v>28826</v>
      </c>
      <c r="D107" s="84">
        <v>17814</v>
      </c>
      <c r="E107" s="62">
        <v>0.61798376465690696</v>
      </c>
      <c r="F107" s="84">
        <v>12545</v>
      </c>
      <c r="G107" s="84">
        <v>33366</v>
      </c>
      <c r="H107" s="84">
        <v>17603</v>
      </c>
      <c r="I107" s="62">
        <v>0.52757297848108853</v>
      </c>
      <c r="J107" s="84">
        <v>12792</v>
      </c>
      <c r="K107" s="84">
        <v>32333</v>
      </c>
      <c r="L107" s="84">
        <v>18645</v>
      </c>
      <c r="M107" s="62">
        <v>0.57665542943741688</v>
      </c>
      <c r="N107" s="84">
        <v>12429</v>
      </c>
    </row>
    <row r="108" spans="2:17" x14ac:dyDescent="0.2">
      <c r="B108" s="64" t="s">
        <v>20</v>
      </c>
      <c r="C108" s="236">
        <v>15</v>
      </c>
      <c r="D108" s="237"/>
      <c r="E108" s="237"/>
      <c r="F108" s="238"/>
      <c r="G108" s="236">
        <v>15</v>
      </c>
      <c r="H108" s="237"/>
      <c r="I108" s="237"/>
      <c r="J108" s="238"/>
      <c r="K108" s="236">
        <v>17</v>
      </c>
      <c r="L108" s="237"/>
      <c r="M108" s="237"/>
      <c r="N108" s="238"/>
    </row>
    <row r="109" spans="2:17" x14ac:dyDescent="0.2">
      <c r="B109" s="85" t="s">
        <v>57</v>
      </c>
      <c r="C109" s="86"/>
      <c r="D109" s="86"/>
      <c r="E109" s="86"/>
      <c r="F109" s="86"/>
      <c r="G109" s="86"/>
      <c r="H109" s="86"/>
      <c r="I109" s="19"/>
      <c r="M109" s="19"/>
      <c r="Q109" s="19"/>
    </row>
    <row r="110" spans="2:17" x14ac:dyDescent="0.2">
      <c r="B110" s="78" t="s">
        <v>58</v>
      </c>
      <c r="N110" s="22"/>
      <c r="O110" s="22"/>
      <c r="P110" s="22"/>
    </row>
    <row r="111" spans="2:17" x14ac:dyDescent="0.2">
      <c r="B111" s="78" t="s">
        <v>59</v>
      </c>
      <c r="C111" s="59"/>
      <c r="D111" s="59"/>
      <c r="E111" s="59"/>
      <c r="F111" s="59"/>
      <c r="G111" s="59"/>
      <c r="H111" s="59"/>
      <c r="I111" s="59"/>
      <c r="J111" s="59"/>
      <c r="K111" s="59"/>
      <c r="L111" s="59"/>
      <c r="M111" s="59"/>
    </row>
    <row r="112" spans="2:17" x14ac:dyDescent="0.2">
      <c r="B112" s="78"/>
    </row>
    <row r="113" spans="2:12" s="76" customFormat="1" ht="12.75" customHeight="1" x14ac:dyDescent="0.2">
      <c r="K113" s="87"/>
      <c r="L113" s="87"/>
    </row>
    <row r="114" spans="2:12" s="76" customFormat="1" x14ac:dyDescent="0.2">
      <c r="B114" s="201" t="s">
        <v>129</v>
      </c>
      <c r="C114" s="202"/>
      <c r="D114" s="202"/>
      <c r="E114" s="202"/>
      <c r="F114" s="202"/>
      <c r="G114" s="202"/>
      <c r="H114" s="203"/>
      <c r="I114" s="87"/>
      <c r="J114" s="87"/>
      <c r="K114" s="87"/>
    </row>
    <row r="115" spans="2:12" s="76" customFormat="1" ht="12.75" customHeight="1" x14ac:dyDescent="0.2">
      <c r="B115" s="233" t="s">
        <v>25</v>
      </c>
      <c r="C115" s="215" t="s">
        <v>130</v>
      </c>
      <c r="D115" s="234"/>
      <c r="E115" s="234"/>
      <c r="F115" s="234"/>
      <c r="G115" s="216"/>
      <c r="H115" s="235" t="s">
        <v>60</v>
      </c>
    </row>
    <row r="116" spans="2:12" s="76" customFormat="1" x14ac:dyDescent="0.2">
      <c r="B116" s="233"/>
      <c r="C116" s="53" t="s">
        <v>131</v>
      </c>
      <c r="D116" s="53" t="s">
        <v>132</v>
      </c>
      <c r="E116" s="53" t="s">
        <v>133</v>
      </c>
      <c r="F116" s="53" t="s">
        <v>134</v>
      </c>
      <c r="G116" s="88" t="s">
        <v>135</v>
      </c>
      <c r="H116" s="235"/>
    </row>
    <row r="117" spans="2:12" s="76" customFormat="1" x14ac:dyDescent="0.2">
      <c r="B117" s="89" t="s">
        <v>32</v>
      </c>
      <c r="C117" s="83">
        <v>1557</v>
      </c>
      <c r="D117" s="83">
        <v>820</v>
      </c>
      <c r="E117" s="83">
        <v>907</v>
      </c>
      <c r="F117" s="83">
        <v>1034</v>
      </c>
      <c r="G117" s="83">
        <v>8376</v>
      </c>
      <c r="H117" s="36">
        <v>12694</v>
      </c>
      <c r="I117" s="90"/>
    </row>
    <row r="118" spans="2:12" s="76" customFormat="1" x14ac:dyDescent="0.2">
      <c r="B118" s="89" t="s">
        <v>33</v>
      </c>
      <c r="C118" s="83">
        <v>5545</v>
      </c>
      <c r="D118" s="83">
        <v>3483</v>
      </c>
      <c r="E118" s="83">
        <v>5235</v>
      </c>
      <c r="F118" s="83">
        <v>5677</v>
      </c>
      <c r="G118" s="83">
        <v>17185</v>
      </c>
      <c r="H118" s="36">
        <v>37125</v>
      </c>
      <c r="I118" s="90"/>
    </row>
    <row r="119" spans="2:12" s="76" customFormat="1" x14ac:dyDescent="0.2">
      <c r="B119" s="89" t="s">
        <v>34</v>
      </c>
      <c r="C119" s="83">
        <v>8130</v>
      </c>
      <c r="D119" s="83">
        <v>4544</v>
      </c>
      <c r="E119" s="83">
        <v>5850</v>
      </c>
      <c r="F119" s="83">
        <v>5727</v>
      </c>
      <c r="G119" s="83">
        <v>13492</v>
      </c>
      <c r="H119" s="36">
        <v>37743</v>
      </c>
      <c r="I119" s="90"/>
    </row>
    <row r="120" spans="2:12" s="76" customFormat="1" x14ac:dyDescent="0.2">
      <c r="B120" s="89" t="s">
        <v>35</v>
      </c>
      <c r="C120" s="83">
        <v>19216</v>
      </c>
      <c r="D120" s="83">
        <v>8676</v>
      </c>
      <c r="E120" s="83">
        <v>9994</v>
      </c>
      <c r="F120" s="83">
        <v>8975</v>
      </c>
      <c r="G120" s="83">
        <v>16919</v>
      </c>
      <c r="H120" s="36">
        <v>63780</v>
      </c>
      <c r="I120" s="90"/>
    </row>
    <row r="121" spans="2:12" s="76" customFormat="1" x14ac:dyDescent="0.2">
      <c r="B121" s="89" t="s">
        <v>121</v>
      </c>
      <c r="C121" s="83">
        <v>30133</v>
      </c>
      <c r="D121" s="83">
        <v>11465</v>
      </c>
      <c r="E121" s="83">
        <v>11253</v>
      </c>
      <c r="F121" s="83">
        <v>9028</v>
      </c>
      <c r="G121" s="83">
        <v>12753</v>
      </c>
      <c r="H121" s="36">
        <v>74632</v>
      </c>
      <c r="I121" s="90"/>
    </row>
    <row r="122" spans="2:12" s="76" customFormat="1" x14ac:dyDescent="0.2">
      <c r="B122" s="89" t="s">
        <v>36</v>
      </c>
      <c r="C122" s="83">
        <v>26000</v>
      </c>
      <c r="D122" s="83">
        <v>9097</v>
      </c>
      <c r="E122" s="83">
        <v>6446</v>
      </c>
      <c r="F122" s="83">
        <v>4106</v>
      </c>
      <c r="G122" s="83">
        <v>4035</v>
      </c>
      <c r="H122" s="36">
        <v>49684</v>
      </c>
      <c r="I122" s="91"/>
    </row>
    <row r="123" spans="2:12" s="76" customFormat="1" x14ac:dyDescent="0.2">
      <c r="B123" s="72" t="s">
        <v>37</v>
      </c>
      <c r="C123" s="84">
        <v>90581</v>
      </c>
      <c r="D123" s="84">
        <v>38085</v>
      </c>
      <c r="E123" s="84">
        <v>39685</v>
      </c>
      <c r="F123" s="84">
        <v>34547</v>
      </c>
      <c r="G123" s="84">
        <v>72760</v>
      </c>
      <c r="H123" s="26">
        <v>275658</v>
      </c>
      <c r="I123" s="90"/>
    </row>
    <row r="124" spans="2:12" s="76" customFormat="1" x14ac:dyDescent="0.2">
      <c r="B124" s="53" t="s">
        <v>20</v>
      </c>
      <c r="C124" s="190">
        <v>50</v>
      </c>
      <c r="D124" s="191"/>
      <c r="E124" s="191"/>
      <c r="F124" s="191"/>
      <c r="G124" s="191"/>
      <c r="H124" s="192"/>
    </row>
    <row r="125" spans="2:12" x14ac:dyDescent="0.2">
      <c r="B125" s="66" t="s">
        <v>61</v>
      </c>
      <c r="C125" s="76"/>
      <c r="D125" s="76"/>
      <c r="E125" s="76"/>
      <c r="F125" s="76"/>
      <c r="G125" s="76"/>
      <c r="H125" s="76"/>
      <c r="I125" s="76"/>
      <c r="J125" s="76"/>
      <c r="K125" s="76"/>
      <c r="L125" s="76"/>
    </row>
    <row r="126" spans="2:12" x14ac:dyDescent="0.2">
      <c r="B126" s="66" t="s">
        <v>62</v>
      </c>
      <c r="C126" s="76"/>
      <c r="D126" s="76"/>
      <c r="E126" s="76"/>
      <c r="F126" s="76"/>
      <c r="G126" s="76"/>
      <c r="H126" s="76"/>
      <c r="I126" s="76"/>
      <c r="J126" s="76"/>
      <c r="K126" s="76"/>
      <c r="L126" s="76"/>
    </row>
    <row r="127" spans="2:12" x14ac:dyDescent="0.2">
      <c r="B127" s="78" t="s">
        <v>63</v>
      </c>
      <c r="C127" s="76"/>
      <c r="D127" s="76"/>
      <c r="E127" s="76"/>
      <c r="F127" s="76"/>
      <c r="G127" s="76"/>
      <c r="H127" s="76"/>
      <c r="I127" s="76"/>
      <c r="J127" s="76"/>
      <c r="K127" s="76"/>
      <c r="L127" s="76"/>
    </row>
    <row r="128" spans="2:12" x14ac:dyDescent="0.2">
      <c r="B128" s="78" t="s">
        <v>64</v>
      </c>
      <c r="C128" s="76"/>
      <c r="D128" s="76"/>
      <c r="E128" s="76"/>
      <c r="F128" s="76"/>
      <c r="G128" s="76"/>
      <c r="H128" s="76"/>
      <c r="I128" s="76"/>
      <c r="J128" s="76"/>
      <c r="K128" s="76"/>
      <c r="L128" s="76"/>
    </row>
    <row r="129" spans="2:12" x14ac:dyDescent="0.2">
      <c r="B129" s="78" t="s">
        <v>65</v>
      </c>
      <c r="C129" s="76"/>
      <c r="D129" s="76"/>
      <c r="E129" s="76"/>
      <c r="F129" s="76"/>
      <c r="G129" s="76"/>
      <c r="H129" s="76"/>
      <c r="I129" s="76"/>
      <c r="J129" s="76"/>
      <c r="K129" s="76"/>
      <c r="L129" s="76"/>
    </row>
    <row r="130" spans="2:12" x14ac:dyDescent="0.2">
      <c r="B130" s="78" t="s">
        <v>136</v>
      </c>
      <c r="C130" s="76"/>
      <c r="D130" s="76"/>
      <c r="E130" s="76"/>
      <c r="F130" s="76"/>
      <c r="G130" s="76"/>
      <c r="H130" s="76"/>
      <c r="I130" s="76"/>
      <c r="J130" s="76"/>
      <c r="K130" s="76"/>
      <c r="L130" s="76"/>
    </row>
    <row r="131" spans="2:12" x14ac:dyDescent="0.2">
      <c r="B131" s="78"/>
      <c r="C131" s="92"/>
      <c r="D131" s="92"/>
      <c r="E131" s="92"/>
      <c r="F131" s="92"/>
      <c r="G131" s="92"/>
      <c r="H131" s="92"/>
      <c r="I131" s="92"/>
    </row>
    <row r="132" spans="2:12" s="76" customFormat="1" x14ac:dyDescent="0.2">
      <c r="I132" s="147"/>
      <c r="J132" s="147"/>
      <c r="K132" s="147"/>
    </row>
    <row r="133" spans="2:12" s="76" customFormat="1" x14ac:dyDescent="0.2">
      <c r="B133" s="201" t="s">
        <v>137</v>
      </c>
      <c r="C133" s="202"/>
      <c r="D133" s="202"/>
      <c r="E133" s="202"/>
      <c r="F133" s="202"/>
      <c r="G133" s="202"/>
      <c r="H133" s="203"/>
      <c r="I133" s="147"/>
      <c r="J133" s="147"/>
      <c r="K133" s="147"/>
    </row>
    <row r="134" spans="2:12" s="76" customFormat="1" ht="12.75" customHeight="1" x14ac:dyDescent="0.2">
      <c r="B134" s="233" t="s">
        <v>43</v>
      </c>
      <c r="C134" s="215" t="s">
        <v>138</v>
      </c>
      <c r="D134" s="234"/>
      <c r="E134" s="234"/>
      <c r="F134" s="234"/>
      <c r="G134" s="216"/>
      <c r="H134" s="235" t="s">
        <v>60</v>
      </c>
    </row>
    <row r="135" spans="2:12" s="76" customFormat="1" x14ac:dyDescent="0.2">
      <c r="B135" s="233"/>
      <c r="C135" s="53" t="s">
        <v>131</v>
      </c>
      <c r="D135" s="53" t="s">
        <v>132</v>
      </c>
      <c r="E135" s="53" t="s">
        <v>133</v>
      </c>
      <c r="F135" s="53" t="s">
        <v>134</v>
      </c>
      <c r="G135" s="88" t="s">
        <v>135</v>
      </c>
      <c r="H135" s="235"/>
    </row>
    <row r="136" spans="2:12" s="76" customFormat="1" x14ac:dyDescent="0.2">
      <c r="B136" s="53" t="s">
        <v>44</v>
      </c>
      <c r="C136" s="93">
        <v>417</v>
      </c>
      <c r="D136" s="93">
        <v>148</v>
      </c>
      <c r="E136" s="93">
        <v>140</v>
      </c>
      <c r="F136" s="93">
        <v>104</v>
      </c>
      <c r="G136" s="93">
        <v>896</v>
      </c>
      <c r="H136" s="83">
        <v>1705</v>
      </c>
      <c r="I136" s="90"/>
    </row>
    <row r="137" spans="2:12" s="76" customFormat="1" x14ac:dyDescent="0.2">
      <c r="B137" s="53" t="s">
        <v>123</v>
      </c>
      <c r="C137" s="93">
        <v>26919</v>
      </c>
      <c r="D137" s="93">
        <v>12860</v>
      </c>
      <c r="E137" s="93">
        <v>13797</v>
      </c>
      <c r="F137" s="93">
        <v>11331</v>
      </c>
      <c r="G137" s="93">
        <v>29359</v>
      </c>
      <c r="H137" s="83">
        <v>94266</v>
      </c>
      <c r="I137" s="90"/>
    </row>
    <row r="138" spans="2:12" s="76" customFormat="1" x14ac:dyDescent="0.2">
      <c r="B138" s="53" t="s">
        <v>124</v>
      </c>
      <c r="C138" s="93">
        <v>53525</v>
      </c>
      <c r="D138" s="93">
        <v>20576</v>
      </c>
      <c r="E138" s="93">
        <v>22204</v>
      </c>
      <c r="F138" s="93">
        <v>19155</v>
      </c>
      <c r="G138" s="93">
        <v>31951</v>
      </c>
      <c r="H138" s="83">
        <v>147411</v>
      </c>
      <c r="I138" s="90"/>
    </row>
    <row r="139" spans="2:12" s="76" customFormat="1" x14ac:dyDescent="0.2">
      <c r="B139" s="53" t="s">
        <v>139</v>
      </c>
      <c r="C139" s="93">
        <v>9614</v>
      </c>
      <c r="D139" s="93">
        <v>4403</v>
      </c>
      <c r="E139" s="93">
        <v>3342</v>
      </c>
      <c r="F139" s="93">
        <v>3690</v>
      </c>
      <c r="G139" s="93">
        <v>9922</v>
      </c>
      <c r="H139" s="83">
        <v>30971</v>
      </c>
      <c r="I139" s="90"/>
    </row>
    <row r="140" spans="2:12" s="76" customFormat="1" x14ac:dyDescent="0.2">
      <c r="B140" s="53" t="s">
        <v>140</v>
      </c>
      <c r="C140" s="93">
        <v>106</v>
      </c>
      <c r="D140" s="93">
        <v>98</v>
      </c>
      <c r="E140" s="93">
        <v>202</v>
      </c>
      <c r="F140" s="93">
        <v>267</v>
      </c>
      <c r="G140" s="93">
        <v>632</v>
      </c>
      <c r="H140" s="83">
        <v>1305</v>
      </c>
      <c r="I140" s="90"/>
    </row>
    <row r="141" spans="2:12" s="76" customFormat="1" x14ac:dyDescent="0.2">
      <c r="B141" s="73" t="s">
        <v>45</v>
      </c>
      <c r="C141" s="94">
        <v>90581</v>
      </c>
      <c r="D141" s="94">
        <v>38085</v>
      </c>
      <c r="E141" s="94">
        <v>39685</v>
      </c>
      <c r="F141" s="94">
        <v>34547</v>
      </c>
      <c r="G141" s="94">
        <v>72760</v>
      </c>
      <c r="H141" s="84">
        <v>275658</v>
      </c>
      <c r="I141" s="90"/>
    </row>
    <row r="142" spans="2:12" s="76" customFormat="1" x14ac:dyDescent="0.2">
      <c r="B142" s="53" t="s">
        <v>20</v>
      </c>
      <c r="C142" s="190">
        <v>50</v>
      </c>
      <c r="D142" s="191"/>
      <c r="E142" s="191"/>
      <c r="F142" s="191"/>
      <c r="G142" s="191"/>
      <c r="H142" s="192"/>
    </row>
    <row r="143" spans="2:12" x14ac:dyDescent="0.2">
      <c r="B143" s="66" t="s">
        <v>61</v>
      </c>
      <c r="C143" s="76"/>
      <c r="D143" s="76"/>
      <c r="E143" s="76"/>
      <c r="F143" s="76"/>
      <c r="G143" s="66"/>
      <c r="H143" s="66"/>
      <c r="I143" s="76"/>
      <c r="J143" s="76"/>
      <c r="K143" s="76"/>
    </row>
    <row r="144" spans="2:12" x14ac:dyDescent="0.2">
      <c r="B144" s="66" t="s">
        <v>62</v>
      </c>
      <c r="C144" s="76"/>
      <c r="D144" s="76"/>
      <c r="E144" s="76"/>
      <c r="F144" s="76"/>
      <c r="G144" s="66"/>
      <c r="H144" s="66"/>
      <c r="I144" s="76"/>
      <c r="J144" s="76"/>
      <c r="K144" s="76"/>
    </row>
    <row r="145" spans="2:11" x14ac:dyDescent="0.2">
      <c r="B145" s="78" t="s">
        <v>64</v>
      </c>
      <c r="C145" s="76"/>
      <c r="D145" s="76"/>
      <c r="E145" s="76"/>
      <c r="F145" s="76"/>
      <c r="G145" s="66"/>
      <c r="H145" s="66"/>
      <c r="I145" s="76"/>
      <c r="J145" s="76"/>
      <c r="K145" s="76"/>
    </row>
    <row r="146" spans="2:11" x14ac:dyDescent="0.2">
      <c r="B146" s="78" t="s">
        <v>66</v>
      </c>
      <c r="C146" s="66"/>
      <c r="D146" s="66"/>
      <c r="E146" s="66"/>
      <c r="F146" s="66"/>
      <c r="G146" s="66"/>
      <c r="H146" s="66"/>
      <c r="I146" s="76"/>
      <c r="J146" s="76"/>
      <c r="K146" s="76"/>
    </row>
    <row r="147" spans="2:11" x14ac:dyDescent="0.2">
      <c r="B147" s="78" t="s">
        <v>67</v>
      </c>
      <c r="C147" s="66"/>
      <c r="D147" s="66"/>
      <c r="E147" s="66"/>
      <c r="F147" s="66"/>
      <c r="G147" s="66"/>
      <c r="H147" s="66"/>
      <c r="I147" s="76"/>
      <c r="J147" s="76"/>
      <c r="K147" s="76"/>
    </row>
    <row r="148" spans="2:11" x14ac:dyDescent="0.2">
      <c r="B148" s="78" t="s">
        <v>136</v>
      </c>
      <c r="C148" s="76"/>
      <c r="D148" s="76"/>
      <c r="E148" s="76"/>
      <c r="F148" s="66"/>
      <c r="G148" s="66"/>
      <c r="H148" s="66"/>
      <c r="I148" s="76"/>
      <c r="J148" s="76"/>
      <c r="K148" s="76"/>
    </row>
    <row r="149" spans="2:11" x14ac:dyDescent="0.2">
      <c r="B149" s="78"/>
      <c r="C149" s="76"/>
      <c r="D149" s="76"/>
      <c r="E149" s="76"/>
      <c r="F149" s="66"/>
      <c r="G149" s="40"/>
      <c r="H149" s="40"/>
      <c r="I149" s="40"/>
      <c r="J149" s="40"/>
      <c r="K149" s="40"/>
    </row>
    <row r="150" spans="2:11" s="76" customFormat="1" ht="12.75" customHeight="1" x14ac:dyDescent="0.2">
      <c r="B150" s="66"/>
      <c r="C150" s="66"/>
      <c r="D150" s="66"/>
      <c r="E150" s="66"/>
      <c r="F150" s="87"/>
      <c r="G150" s="87"/>
      <c r="H150" s="87"/>
      <c r="I150" s="66"/>
      <c r="J150" s="66"/>
      <c r="K150" s="66"/>
    </row>
    <row r="151" spans="2:11" s="76" customFormat="1" ht="40.5" customHeight="1" x14ac:dyDescent="0.2">
      <c r="B151" s="248" t="s">
        <v>141</v>
      </c>
      <c r="C151" s="249"/>
      <c r="D151" s="66"/>
      <c r="E151" s="87"/>
      <c r="F151" s="87"/>
      <c r="G151" s="87"/>
      <c r="H151" s="66"/>
      <c r="I151" s="66"/>
      <c r="J151" s="66"/>
    </row>
    <row r="152" spans="2:11" s="96" customFormat="1" x14ac:dyDescent="0.2">
      <c r="B152" s="95" t="s">
        <v>25</v>
      </c>
      <c r="C152" s="95" t="s">
        <v>142</v>
      </c>
      <c r="D152" s="9"/>
      <c r="E152" s="9"/>
      <c r="F152" s="9"/>
      <c r="G152" s="9"/>
      <c r="H152" s="9"/>
      <c r="I152" s="9"/>
      <c r="J152" s="9"/>
    </row>
    <row r="153" spans="2:11" s="76" customFormat="1" x14ac:dyDescent="0.2">
      <c r="B153" s="53" t="s">
        <v>32</v>
      </c>
      <c r="C153" s="93">
        <v>10014.916666666668</v>
      </c>
      <c r="D153" s="66"/>
      <c r="E153" s="66"/>
      <c r="F153" s="66"/>
      <c r="G153" s="66"/>
      <c r="H153" s="66"/>
      <c r="I153" s="66"/>
      <c r="J153" s="66"/>
    </row>
    <row r="154" spans="2:11" s="76" customFormat="1" x14ac:dyDescent="0.2">
      <c r="B154" s="53" t="s">
        <v>33</v>
      </c>
      <c r="C154" s="93">
        <v>26552.833333333336</v>
      </c>
      <c r="D154" s="66"/>
      <c r="E154" s="66"/>
      <c r="F154" s="66"/>
      <c r="G154" s="66"/>
      <c r="H154" s="66"/>
      <c r="I154" s="66"/>
      <c r="J154" s="66"/>
    </row>
    <row r="155" spans="2:11" s="76" customFormat="1" x14ac:dyDescent="0.2">
      <c r="B155" s="53" t="s">
        <v>34</v>
      </c>
      <c r="C155" s="93">
        <v>21360</v>
      </c>
      <c r="D155" s="66"/>
      <c r="E155" s="66"/>
      <c r="F155" s="66"/>
      <c r="G155" s="66"/>
      <c r="H155" s="66"/>
      <c r="I155" s="66"/>
      <c r="J155" s="66"/>
    </row>
    <row r="156" spans="2:11" s="76" customFormat="1" x14ac:dyDescent="0.2">
      <c r="B156" s="53" t="s">
        <v>35</v>
      </c>
      <c r="C156" s="93">
        <v>27118.416666666664</v>
      </c>
      <c r="D156" s="66"/>
      <c r="E156" s="66"/>
      <c r="F156" s="66"/>
      <c r="G156" s="66"/>
      <c r="H156" s="66"/>
      <c r="I156" s="66"/>
      <c r="J156" s="66"/>
    </row>
    <row r="157" spans="2:11" s="76" customFormat="1" x14ac:dyDescent="0.2">
      <c r="B157" s="53" t="s">
        <v>121</v>
      </c>
      <c r="C157" s="93">
        <v>24693.583333333336</v>
      </c>
      <c r="D157" s="66"/>
      <c r="E157" s="66"/>
      <c r="F157" s="66"/>
      <c r="G157" s="66"/>
      <c r="H157" s="66"/>
      <c r="I157" s="66"/>
      <c r="J157" s="66"/>
    </row>
    <row r="158" spans="2:11" s="76" customFormat="1" x14ac:dyDescent="0.2">
      <c r="B158" s="53" t="s">
        <v>36</v>
      </c>
      <c r="C158" s="93">
        <v>16529.5</v>
      </c>
      <c r="D158" s="66"/>
      <c r="E158" s="66"/>
      <c r="F158" s="66"/>
      <c r="G158" s="66"/>
      <c r="H158" s="66"/>
      <c r="I158" s="66"/>
      <c r="J158" s="66"/>
    </row>
    <row r="159" spans="2:11" s="76" customFormat="1" x14ac:dyDescent="0.2">
      <c r="B159" s="73" t="s">
        <v>37</v>
      </c>
      <c r="C159" s="94">
        <v>126269.25</v>
      </c>
      <c r="D159" s="92"/>
    </row>
    <row r="160" spans="2:11" x14ac:dyDescent="0.2">
      <c r="B160" s="53" t="s">
        <v>20</v>
      </c>
      <c r="C160" s="183">
        <v>50</v>
      </c>
      <c r="D160" s="92"/>
      <c r="E160" s="76"/>
      <c r="F160" s="76"/>
      <c r="G160" s="76"/>
    </row>
    <row r="161" spans="2:15" x14ac:dyDescent="0.2">
      <c r="B161" s="66" t="s">
        <v>61</v>
      </c>
      <c r="C161" s="76"/>
      <c r="D161" s="76"/>
      <c r="E161" s="76"/>
      <c r="F161" s="76"/>
      <c r="G161" s="76"/>
      <c r="H161" s="76"/>
    </row>
    <row r="162" spans="2:15" x14ac:dyDescent="0.2">
      <c r="B162" s="66" t="s">
        <v>68</v>
      </c>
      <c r="C162" s="76"/>
      <c r="D162" s="76"/>
      <c r="E162" s="76"/>
      <c r="F162" s="76"/>
      <c r="G162" s="76"/>
      <c r="H162" s="76"/>
    </row>
    <row r="163" spans="2:15" x14ac:dyDescent="0.2">
      <c r="B163" s="78" t="s">
        <v>63</v>
      </c>
      <c r="C163" s="76"/>
      <c r="D163" s="76"/>
      <c r="E163" s="76"/>
      <c r="F163" s="76"/>
      <c r="G163" s="76"/>
      <c r="H163" s="76"/>
    </row>
    <row r="164" spans="2:15" x14ac:dyDescent="0.2">
      <c r="B164" s="78" t="s">
        <v>69</v>
      </c>
      <c r="C164" s="76"/>
      <c r="D164" s="76"/>
      <c r="E164" s="76"/>
      <c r="F164" s="76"/>
      <c r="G164" s="76"/>
      <c r="H164" s="76"/>
    </row>
    <row r="165" spans="2:15" x14ac:dyDescent="0.2">
      <c r="B165" s="78"/>
      <c r="C165" s="76"/>
      <c r="D165" s="76"/>
      <c r="E165" s="76"/>
      <c r="F165" s="76"/>
    </row>
    <row r="166" spans="2:15" x14ac:dyDescent="0.2">
      <c r="B166" s="76"/>
    </row>
    <row r="167" spans="2:15" x14ac:dyDescent="0.2">
      <c r="B167" s="46" t="s">
        <v>215</v>
      </c>
      <c r="C167" s="47"/>
      <c r="D167" s="47"/>
      <c r="E167" s="47"/>
      <c r="F167" s="47"/>
      <c r="G167" s="47"/>
      <c r="H167" s="97"/>
    </row>
    <row r="168" spans="2:15" x14ac:dyDescent="0.2">
      <c r="B168" s="204" t="s">
        <v>48</v>
      </c>
      <c r="C168" s="215" t="s">
        <v>218</v>
      </c>
      <c r="D168" s="234"/>
      <c r="E168" s="214" t="s">
        <v>52</v>
      </c>
      <c r="F168" s="214"/>
      <c r="G168" s="193" t="s">
        <v>120</v>
      </c>
      <c r="H168" s="195"/>
    </row>
    <row r="169" spans="2:15" ht="38.25" x14ac:dyDescent="0.2">
      <c r="B169" s="204"/>
      <c r="C169" s="98" t="s">
        <v>71</v>
      </c>
      <c r="D169" s="99" t="s">
        <v>70</v>
      </c>
      <c r="E169" s="98" t="s">
        <v>71</v>
      </c>
      <c r="F169" s="99" t="s">
        <v>70</v>
      </c>
      <c r="G169" s="98" t="s">
        <v>71</v>
      </c>
      <c r="H169" s="98" t="s">
        <v>70</v>
      </c>
    </row>
    <row r="170" spans="2:15" x14ac:dyDescent="0.2">
      <c r="B170" s="51" t="s">
        <v>32</v>
      </c>
      <c r="C170" s="100">
        <v>5215</v>
      </c>
      <c r="D170" s="101">
        <v>1549</v>
      </c>
      <c r="E170" s="100">
        <v>5432</v>
      </c>
      <c r="F170" s="100">
        <v>1489</v>
      </c>
      <c r="G170" s="100">
        <v>4077</v>
      </c>
      <c r="H170" s="100">
        <v>1036</v>
      </c>
      <c r="I170" s="19"/>
      <c r="J170" s="57"/>
      <c r="K170" s="19"/>
      <c r="L170" s="19"/>
      <c r="M170" s="19"/>
      <c r="N170" s="19"/>
      <c r="O170" s="19"/>
    </row>
    <row r="171" spans="2:15" x14ac:dyDescent="0.2">
      <c r="B171" s="51" t="s">
        <v>33</v>
      </c>
      <c r="C171" s="100">
        <v>12319</v>
      </c>
      <c r="D171" s="101">
        <v>4742</v>
      </c>
      <c r="E171" s="100">
        <v>13162</v>
      </c>
      <c r="F171" s="100">
        <v>4266</v>
      </c>
      <c r="G171" s="100">
        <v>9963</v>
      </c>
      <c r="H171" s="100">
        <v>3226</v>
      </c>
      <c r="I171" s="19"/>
      <c r="J171" s="57"/>
      <c r="K171" s="19"/>
      <c r="L171" s="19"/>
      <c r="M171" s="19"/>
      <c r="N171" s="19"/>
      <c r="O171" s="19"/>
    </row>
    <row r="172" spans="2:15" x14ac:dyDescent="0.2">
      <c r="B172" s="51" t="s">
        <v>34</v>
      </c>
      <c r="C172" s="100">
        <v>8505</v>
      </c>
      <c r="D172" s="101">
        <v>3606</v>
      </c>
      <c r="E172" s="100">
        <v>8921</v>
      </c>
      <c r="F172" s="100">
        <v>3131</v>
      </c>
      <c r="G172" s="100">
        <v>6930</v>
      </c>
      <c r="H172" s="100">
        <v>2491</v>
      </c>
      <c r="I172" s="19"/>
      <c r="J172" s="57"/>
      <c r="K172" s="19"/>
      <c r="L172" s="19"/>
      <c r="M172" s="19"/>
      <c r="N172" s="19"/>
      <c r="O172" s="19"/>
    </row>
    <row r="173" spans="2:15" x14ac:dyDescent="0.2">
      <c r="B173" s="51" t="s">
        <v>35</v>
      </c>
      <c r="C173" s="100">
        <v>8816</v>
      </c>
      <c r="D173" s="101">
        <v>3818</v>
      </c>
      <c r="E173" s="100">
        <v>9306</v>
      </c>
      <c r="F173" s="100">
        <v>3313</v>
      </c>
      <c r="G173" s="100">
        <v>7522</v>
      </c>
      <c r="H173" s="100">
        <v>2943</v>
      </c>
      <c r="I173" s="19"/>
      <c r="J173" s="57"/>
      <c r="K173" s="19"/>
      <c r="L173" s="19"/>
      <c r="M173" s="19"/>
      <c r="N173" s="19"/>
      <c r="O173" s="19"/>
    </row>
    <row r="174" spans="2:15" x14ac:dyDescent="0.2">
      <c r="B174" s="51" t="s">
        <v>121</v>
      </c>
      <c r="C174" s="100">
        <v>3919</v>
      </c>
      <c r="D174" s="101">
        <v>1878.5</v>
      </c>
      <c r="E174" s="100">
        <v>4762</v>
      </c>
      <c r="F174" s="100">
        <v>1869</v>
      </c>
      <c r="G174" s="100">
        <v>4190</v>
      </c>
      <c r="H174" s="100">
        <v>1520</v>
      </c>
      <c r="I174" s="19"/>
      <c r="K174" s="19"/>
      <c r="L174" s="19"/>
      <c r="M174" s="19"/>
      <c r="N174" s="19"/>
      <c r="O174" s="19"/>
    </row>
    <row r="175" spans="2:15" x14ac:dyDescent="0.2">
      <c r="B175" s="51" t="s">
        <v>36</v>
      </c>
      <c r="C175" s="100">
        <v>618</v>
      </c>
      <c r="D175" s="101">
        <v>305</v>
      </c>
      <c r="E175" s="100">
        <v>788</v>
      </c>
      <c r="F175" s="100">
        <v>310</v>
      </c>
      <c r="G175" s="100">
        <v>879</v>
      </c>
      <c r="H175" s="100">
        <v>311</v>
      </c>
      <c r="I175" s="19"/>
      <c r="J175" s="57"/>
      <c r="K175" s="19"/>
      <c r="L175" s="19"/>
      <c r="M175" s="19"/>
      <c r="N175" s="19"/>
      <c r="O175" s="19"/>
    </row>
    <row r="176" spans="2:15" x14ac:dyDescent="0.2">
      <c r="B176" s="49" t="s">
        <v>37</v>
      </c>
      <c r="C176" s="102">
        <v>39392</v>
      </c>
      <c r="D176" s="103">
        <v>15898.5</v>
      </c>
      <c r="E176" s="102">
        <v>42371</v>
      </c>
      <c r="F176" s="102">
        <v>14199</v>
      </c>
      <c r="G176" s="102">
        <v>33561</v>
      </c>
      <c r="H176" s="102">
        <v>11527</v>
      </c>
      <c r="I176" s="22"/>
      <c r="J176" s="57"/>
      <c r="K176" s="19"/>
      <c r="L176" s="19"/>
      <c r="M176" s="19"/>
      <c r="N176" s="19"/>
      <c r="O176" s="19"/>
    </row>
    <row r="177" spans="2:15" x14ac:dyDescent="0.2">
      <c r="B177" s="51" t="s">
        <v>20</v>
      </c>
      <c r="C177" s="190">
        <v>17</v>
      </c>
      <c r="D177" s="191"/>
      <c r="E177" s="247">
        <v>17</v>
      </c>
      <c r="F177" s="247"/>
      <c r="G177" s="247">
        <v>17</v>
      </c>
      <c r="H177" s="247"/>
      <c r="J177" s="57"/>
      <c r="K177" s="22"/>
      <c r="L177" s="22"/>
      <c r="M177" s="22"/>
      <c r="N177" s="22"/>
      <c r="O177" s="22"/>
    </row>
    <row r="178" spans="2:15" x14ac:dyDescent="0.2">
      <c r="B178" s="78" t="s">
        <v>72</v>
      </c>
      <c r="C178" s="76"/>
      <c r="D178" s="76"/>
      <c r="E178" s="76"/>
      <c r="F178" s="76"/>
      <c r="G178" s="66"/>
      <c r="H178" s="66"/>
      <c r="I178" s="66"/>
    </row>
    <row r="179" spans="2:15" x14ac:dyDescent="0.2">
      <c r="B179" s="78"/>
      <c r="C179" s="76"/>
      <c r="D179" s="71"/>
      <c r="E179" s="76"/>
      <c r="F179" s="71"/>
      <c r="G179" s="66"/>
      <c r="H179" s="71"/>
      <c r="I179" s="66"/>
      <c r="J179" s="71"/>
    </row>
    <row r="180" spans="2:15" x14ac:dyDescent="0.2">
      <c r="B180" s="76"/>
    </row>
    <row r="181" spans="2:15" x14ac:dyDescent="0.2">
      <c r="B181" s="46" t="s">
        <v>73</v>
      </c>
      <c r="C181" s="47"/>
      <c r="D181" s="47"/>
      <c r="E181" s="47"/>
      <c r="F181" s="47"/>
      <c r="G181" s="47"/>
      <c r="H181" s="97"/>
    </row>
    <row r="182" spans="2:15" x14ac:dyDescent="0.2">
      <c r="B182" s="69"/>
      <c r="C182" s="193" t="s">
        <v>218</v>
      </c>
      <c r="D182" s="195"/>
      <c r="E182" s="193" t="s">
        <v>52</v>
      </c>
      <c r="F182" s="195"/>
      <c r="G182" s="193" t="s">
        <v>120</v>
      </c>
      <c r="H182" s="195"/>
    </row>
    <row r="183" spans="2:15" ht="51" x14ac:dyDescent="0.2">
      <c r="B183" s="69" t="s">
        <v>48</v>
      </c>
      <c r="C183" s="52" t="s">
        <v>74</v>
      </c>
      <c r="D183" s="104" t="s">
        <v>75</v>
      </c>
      <c r="E183" s="52" t="s">
        <v>74</v>
      </c>
      <c r="F183" s="52" t="s">
        <v>75</v>
      </c>
      <c r="G183" s="52" t="s">
        <v>74</v>
      </c>
      <c r="H183" s="52" t="s">
        <v>75</v>
      </c>
    </row>
    <row r="184" spans="2:15" x14ac:dyDescent="0.2">
      <c r="B184" s="51" t="s">
        <v>32</v>
      </c>
      <c r="C184" s="100">
        <v>4869</v>
      </c>
      <c r="D184" s="101">
        <v>2939</v>
      </c>
      <c r="E184" s="100">
        <v>6926</v>
      </c>
      <c r="F184" s="100">
        <v>5088</v>
      </c>
      <c r="G184" s="100">
        <v>7394</v>
      </c>
      <c r="H184" s="100">
        <v>5131</v>
      </c>
      <c r="I184" s="19"/>
    </row>
    <row r="185" spans="2:15" x14ac:dyDescent="0.2">
      <c r="B185" s="51" t="s">
        <v>33</v>
      </c>
      <c r="C185" s="100">
        <v>16062</v>
      </c>
      <c r="D185" s="101">
        <v>8458</v>
      </c>
      <c r="E185" s="100">
        <v>17993</v>
      </c>
      <c r="F185" s="100">
        <v>10016</v>
      </c>
      <c r="G185" s="100">
        <v>16955</v>
      </c>
      <c r="H185" s="100">
        <v>9556</v>
      </c>
      <c r="I185" s="19"/>
    </row>
    <row r="186" spans="2:15" x14ac:dyDescent="0.2">
      <c r="B186" s="51" t="s">
        <v>34</v>
      </c>
      <c r="C186" s="100">
        <v>14268</v>
      </c>
      <c r="D186" s="101">
        <v>9521</v>
      </c>
      <c r="E186" s="100">
        <v>16656</v>
      </c>
      <c r="F186" s="100">
        <v>10888</v>
      </c>
      <c r="G186" s="100">
        <v>16020</v>
      </c>
      <c r="H186" s="100">
        <v>10560</v>
      </c>
      <c r="I186" s="19"/>
    </row>
    <row r="187" spans="2:15" x14ac:dyDescent="0.2">
      <c r="B187" s="51" t="s">
        <v>35</v>
      </c>
      <c r="C187" s="100">
        <v>17821</v>
      </c>
      <c r="D187" s="101">
        <v>13519</v>
      </c>
      <c r="E187" s="100">
        <v>20780</v>
      </c>
      <c r="F187" s="100">
        <v>15238</v>
      </c>
      <c r="G187" s="100">
        <v>20604</v>
      </c>
      <c r="H187" s="100">
        <v>15102</v>
      </c>
      <c r="I187" s="19"/>
    </row>
    <row r="188" spans="2:15" x14ac:dyDescent="0.2">
      <c r="B188" s="51" t="s">
        <v>121</v>
      </c>
      <c r="C188" s="100">
        <v>12539</v>
      </c>
      <c r="D188" s="101">
        <v>10136</v>
      </c>
      <c r="E188" s="100">
        <v>14189</v>
      </c>
      <c r="F188" s="100">
        <v>11228</v>
      </c>
      <c r="G188" s="100">
        <v>14994</v>
      </c>
      <c r="H188" s="100">
        <v>11714</v>
      </c>
      <c r="I188" s="19"/>
    </row>
    <row r="189" spans="2:15" x14ac:dyDescent="0.2">
      <c r="B189" s="51" t="s">
        <v>36</v>
      </c>
      <c r="C189" s="100">
        <v>5942</v>
      </c>
      <c r="D189" s="101">
        <v>4765</v>
      </c>
      <c r="E189" s="100">
        <v>6086</v>
      </c>
      <c r="F189" s="100">
        <v>4721</v>
      </c>
      <c r="G189" s="100">
        <v>7621</v>
      </c>
      <c r="H189" s="100">
        <v>5807</v>
      </c>
      <c r="I189" s="19"/>
    </row>
    <row r="190" spans="2:15" x14ac:dyDescent="0.2">
      <c r="B190" s="49" t="s">
        <v>37</v>
      </c>
      <c r="C190" s="102">
        <v>71501</v>
      </c>
      <c r="D190" s="102">
        <v>49338</v>
      </c>
      <c r="E190" s="102">
        <v>82630</v>
      </c>
      <c r="F190" s="102">
        <v>57179</v>
      </c>
      <c r="G190" s="102">
        <v>83588</v>
      </c>
      <c r="H190" s="102">
        <v>57870</v>
      </c>
    </row>
    <row r="191" spans="2:15" x14ac:dyDescent="0.2">
      <c r="B191" s="51" t="s">
        <v>20</v>
      </c>
      <c r="C191" s="242">
        <v>50</v>
      </c>
      <c r="D191" s="243"/>
      <c r="E191" s="244">
        <v>48</v>
      </c>
      <c r="F191" s="244"/>
      <c r="G191" s="244">
        <v>50</v>
      </c>
      <c r="H191" s="244"/>
    </row>
    <row r="192" spans="2:15" x14ac:dyDescent="0.2">
      <c r="B192" s="8" t="s">
        <v>76</v>
      </c>
    </row>
    <row r="193" spans="2:10" x14ac:dyDescent="0.2">
      <c r="B193" s="78" t="s">
        <v>77</v>
      </c>
      <c r="C193" s="76"/>
      <c r="D193" s="76"/>
      <c r="E193" s="76"/>
    </row>
    <row r="194" spans="2:10" x14ac:dyDescent="0.2">
      <c r="B194" s="78"/>
      <c r="C194" s="76"/>
      <c r="D194" s="19"/>
      <c r="E194" s="76"/>
      <c r="F194" s="19"/>
      <c r="H194" s="19"/>
      <c r="J194" s="19"/>
    </row>
    <row r="195" spans="2:10" x14ac:dyDescent="0.2">
      <c r="B195" s="76"/>
    </row>
    <row r="196" spans="2:10" x14ac:dyDescent="0.2">
      <c r="B196" s="46" t="s">
        <v>78</v>
      </c>
      <c r="C196" s="47"/>
      <c r="D196" s="47"/>
      <c r="E196" s="47"/>
      <c r="F196" s="47"/>
      <c r="G196" s="47"/>
      <c r="H196" s="97"/>
    </row>
    <row r="197" spans="2:10" x14ac:dyDescent="0.2">
      <c r="B197" s="69"/>
      <c r="C197" s="193" t="s">
        <v>218</v>
      </c>
      <c r="D197" s="195"/>
      <c r="E197" s="193" t="s">
        <v>52</v>
      </c>
      <c r="F197" s="195"/>
      <c r="G197" s="193" t="s">
        <v>120</v>
      </c>
      <c r="H197" s="195"/>
    </row>
    <row r="198" spans="2:10" ht="51" x14ac:dyDescent="0.2">
      <c r="B198" s="105" t="s">
        <v>49</v>
      </c>
      <c r="C198" s="98" t="s">
        <v>79</v>
      </c>
      <c r="D198" s="99" t="s">
        <v>80</v>
      </c>
      <c r="E198" s="98" t="s">
        <v>79</v>
      </c>
      <c r="F198" s="98" t="s">
        <v>80</v>
      </c>
      <c r="G198" s="98" t="s">
        <v>79</v>
      </c>
      <c r="H198" s="98" t="s">
        <v>80</v>
      </c>
    </row>
    <row r="199" spans="2:10" x14ac:dyDescent="0.2">
      <c r="B199" s="53" t="s">
        <v>32</v>
      </c>
      <c r="C199" s="100">
        <v>730</v>
      </c>
      <c r="D199" s="100">
        <v>180</v>
      </c>
      <c r="E199" s="100">
        <v>1050</v>
      </c>
      <c r="F199" s="100">
        <v>440</v>
      </c>
      <c r="G199" s="100">
        <v>1599.7800000000002</v>
      </c>
      <c r="H199" s="100">
        <v>399</v>
      </c>
      <c r="I199" s="19"/>
    </row>
    <row r="200" spans="2:10" x14ac:dyDescent="0.2">
      <c r="B200" s="53" t="s">
        <v>33</v>
      </c>
      <c r="C200" s="100">
        <v>1688</v>
      </c>
      <c r="D200" s="100">
        <v>618</v>
      </c>
      <c r="E200" s="100">
        <v>1885</v>
      </c>
      <c r="F200" s="100">
        <v>806</v>
      </c>
      <c r="G200" s="100">
        <v>2307.15</v>
      </c>
      <c r="H200" s="100">
        <v>646</v>
      </c>
      <c r="I200" s="19"/>
    </row>
    <row r="201" spans="2:10" x14ac:dyDescent="0.2">
      <c r="B201" s="53" t="s">
        <v>34</v>
      </c>
      <c r="C201" s="100">
        <v>1164</v>
      </c>
      <c r="D201" s="100">
        <v>491</v>
      </c>
      <c r="E201" s="100">
        <v>1072</v>
      </c>
      <c r="F201" s="100">
        <v>454</v>
      </c>
      <c r="G201" s="100">
        <v>1234</v>
      </c>
      <c r="H201" s="100">
        <v>431</v>
      </c>
      <c r="I201" s="19"/>
    </row>
    <row r="202" spans="2:10" x14ac:dyDescent="0.2">
      <c r="B202" s="53" t="s">
        <v>35</v>
      </c>
      <c r="C202" s="100">
        <v>1140</v>
      </c>
      <c r="D202" s="100">
        <v>478</v>
      </c>
      <c r="E202" s="100">
        <v>1026</v>
      </c>
      <c r="F202" s="100">
        <v>460</v>
      </c>
      <c r="G202" s="100">
        <v>1232</v>
      </c>
      <c r="H202" s="100">
        <v>400</v>
      </c>
      <c r="I202" s="19"/>
    </row>
    <row r="203" spans="2:10" x14ac:dyDescent="0.2">
      <c r="B203" s="53" t="s">
        <v>121</v>
      </c>
      <c r="C203" s="100">
        <v>684</v>
      </c>
      <c r="D203" s="100">
        <v>314</v>
      </c>
      <c r="E203" s="100">
        <v>509</v>
      </c>
      <c r="F203" s="100">
        <v>272</v>
      </c>
      <c r="G203" s="100">
        <v>664</v>
      </c>
      <c r="H203" s="100">
        <v>204</v>
      </c>
      <c r="I203" s="19"/>
    </row>
    <row r="204" spans="2:10" x14ac:dyDescent="0.2">
      <c r="B204" s="53" t="s">
        <v>36</v>
      </c>
      <c r="C204" s="100">
        <v>370</v>
      </c>
      <c r="D204" s="100">
        <v>193</v>
      </c>
      <c r="E204" s="100">
        <v>247</v>
      </c>
      <c r="F204" s="100">
        <v>154</v>
      </c>
      <c r="G204" s="100">
        <v>396</v>
      </c>
      <c r="H204" s="100">
        <v>152</v>
      </c>
      <c r="I204" s="19"/>
    </row>
    <row r="205" spans="2:10" x14ac:dyDescent="0.2">
      <c r="B205" s="73" t="s">
        <v>37</v>
      </c>
      <c r="C205" s="102">
        <v>5776</v>
      </c>
      <c r="D205" s="102">
        <v>2274</v>
      </c>
      <c r="E205" s="102">
        <v>5789</v>
      </c>
      <c r="F205" s="102">
        <v>2586</v>
      </c>
      <c r="G205" s="102">
        <v>7432.93</v>
      </c>
      <c r="H205" s="102">
        <v>2232</v>
      </c>
      <c r="I205" s="22"/>
    </row>
    <row r="206" spans="2:10" x14ac:dyDescent="0.2">
      <c r="B206" s="51" t="s">
        <v>20</v>
      </c>
      <c r="C206" s="242">
        <v>36</v>
      </c>
      <c r="D206" s="243"/>
      <c r="E206" s="244">
        <v>36</v>
      </c>
      <c r="F206" s="244"/>
      <c r="G206" s="244">
        <v>31</v>
      </c>
      <c r="H206" s="244"/>
    </row>
    <row r="207" spans="2:10" x14ac:dyDescent="0.2">
      <c r="B207" s="66" t="s">
        <v>81</v>
      </c>
    </row>
    <row r="208" spans="2:10" x14ac:dyDescent="0.2">
      <c r="B208" s="78" t="s">
        <v>77</v>
      </c>
    </row>
    <row r="209" spans="2:10" x14ac:dyDescent="0.2">
      <c r="B209" s="78"/>
      <c r="D209" s="19"/>
      <c r="F209" s="19"/>
      <c r="H209" s="19"/>
      <c r="J209" s="19"/>
    </row>
    <row r="210" spans="2:10" x14ac:dyDescent="0.2">
      <c r="B210" s="76"/>
    </row>
    <row r="211" spans="2:10" x14ac:dyDescent="0.2">
      <c r="B211" s="46" t="s">
        <v>82</v>
      </c>
      <c r="C211" s="47"/>
      <c r="D211" s="47"/>
      <c r="E211" s="47"/>
      <c r="F211" s="47"/>
      <c r="G211" s="47"/>
      <c r="H211" s="97"/>
    </row>
    <row r="212" spans="2:10" x14ac:dyDescent="0.2">
      <c r="B212" s="67"/>
      <c r="C212" s="193" t="s">
        <v>218</v>
      </c>
      <c r="D212" s="195"/>
      <c r="E212" s="193" t="s">
        <v>52</v>
      </c>
      <c r="F212" s="195"/>
      <c r="G212" s="193" t="s">
        <v>120</v>
      </c>
      <c r="H212" s="195"/>
    </row>
    <row r="213" spans="2:10" ht="76.5" x14ac:dyDescent="0.2">
      <c r="B213" s="106" t="s">
        <v>49</v>
      </c>
      <c r="C213" s="98" t="s">
        <v>83</v>
      </c>
      <c r="D213" s="98" t="s">
        <v>84</v>
      </c>
      <c r="E213" s="98" t="s">
        <v>83</v>
      </c>
      <c r="F213" s="98" t="s">
        <v>84</v>
      </c>
      <c r="G213" s="98" t="s">
        <v>83</v>
      </c>
      <c r="H213" s="98" t="s">
        <v>84</v>
      </c>
    </row>
    <row r="214" spans="2:10" x14ac:dyDescent="0.2">
      <c r="B214" s="51" t="s">
        <v>32</v>
      </c>
      <c r="C214" s="100">
        <v>72866</v>
      </c>
      <c r="D214" s="100">
        <v>21484</v>
      </c>
      <c r="E214" s="100">
        <v>88858</v>
      </c>
      <c r="F214" s="100">
        <v>36727</v>
      </c>
      <c r="G214" s="100">
        <v>76404.239999999991</v>
      </c>
      <c r="H214" s="100">
        <v>26514</v>
      </c>
      <c r="I214" s="19"/>
    </row>
    <row r="215" spans="2:10" x14ac:dyDescent="0.2">
      <c r="B215" s="51" t="s">
        <v>33</v>
      </c>
      <c r="C215" s="100">
        <v>36518</v>
      </c>
      <c r="D215" s="100">
        <v>12610</v>
      </c>
      <c r="E215" s="100">
        <v>47288</v>
      </c>
      <c r="F215" s="100">
        <v>22094</v>
      </c>
      <c r="G215" s="100">
        <v>36997.800000000003</v>
      </c>
      <c r="H215" s="100">
        <v>14173.8</v>
      </c>
      <c r="I215" s="19"/>
    </row>
    <row r="216" spans="2:10" x14ac:dyDescent="0.2">
      <c r="B216" s="51" t="s">
        <v>34</v>
      </c>
      <c r="C216" s="100">
        <v>8530</v>
      </c>
      <c r="D216" s="100">
        <v>3514</v>
      </c>
      <c r="E216" s="100">
        <v>10461</v>
      </c>
      <c r="F216" s="100">
        <v>5015</v>
      </c>
      <c r="G216" s="100">
        <v>8969.9599999999991</v>
      </c>
      <c r="H216" s="100">
        <v>3638.9</v>
      </c>
      <c r="I216" s="19"/>
    </row>
    <row r="217" spans="2:10" x14ac:dyDescent="0.2">
      <c r="B217" s="51" t="s">
        <v>35</v>
      </c>
      <c r="C217" s="100">
        <v>3875</v>
      </c>
      <c r="D217" s="100">
        <v>1696</v>
      </c>
      <c r="E217" s="100">
        <v>4568</v>
      </c>
      <c r="F217" s="100">
        <v>2252</v>
      </c>
      <c r="G217" s="100">
        <v>6118.99</v>
      </c>
      <c r="H217" s="100">
        <v>3427.1166666666668</v>
      </c>
      <c r="I217" s="19"/>
    </row>
    <row r="218" spans="2:10" x14ac:dyDescent="0.2">
      <c r="B218" s="51" t="s">
        <v>121</v>
      </c>
      <c r="C218" s="100">
        <v>1121</v>
      </c>
      <c r="D218" s="100">
        <v>529.03154560000007</v>
      </c>
      <c r="E218" s="100">
        <v>876.49</v>
      </c>
      <c r="F218" s="100">
        <v>474.49</v>
      </c>
      <c r="G218" s="100">
        <v>2193.66</v>
      </c>
      <c r="H218" s="100">
        <v>1715.1</v>
      </c>
      <c r="I218" s="19"/>
    </row>
    <row r="219" spans="2:10" x14ac:dyDescent="0.2">
      <c r="B219" s="51" t="s">
        <v>36</v>
      </c>
      <c r="C219" s="100">
        <v>351</v>
      </c>
      <c r="D219" s="100">
        <v>204</v>
      </c>
      <c r="E219" s="100">
        <v>109</v>
      </c>
      <c r="F219" s="100">
        <v>65</v>
      </c>
      <c r="G219" s="100">
        <v>446</v>
      </c>
      <c r="H219" s="100">
        <v>385</v>
      </c>
      <c r="I219" s="19"/>
    </row>
    <row r="220" spans="2:10" x14ac:dyDescent="0.2">
      <c r="B220" s="49" t="s">
        <v>37</v>
      </c>
      <c r="C220" s="102">
        <v>123261</v>
      </c>
      <c r="D220" s="102">
        <v>40037.031545599995</v>
      </c>
      <c r="E220" s="102">
        <v>152160.49</v>
      </c>
      <c r="F220" s="102">
        <v>66627.489999999991</v>
      </c>
      <c r="G220" s="102">
        <v>131130.65</v>
      </c>
      <c r="H220" s="102">
        <v>49853.916666666672</v>
      </c>
      <c r="I220" s="19"/>
    </row>
    <row r="221" spans="2:10" x14ac:dyDescent="0.2">
      <c r="B221" s="51" t="s">
        <v>20</v>
      </c>
      <c r="C221" s="242">
        <v>47</v>
      </c>
      <c r="D221" s="243"/>
      <c r="E221" s="244">
        <v>46</v>
      </c>
      <c r="F221" s="244"/>
      <c r="G221" s="244">
        <v>41</v>
      </c>
      <c r="H221" s="244"/>
    </row>
    <row r="222" spans="2:10" x14ac:dyDescent="0.2">
      <c r="B222" s="78" t="s">
        <v>63</v>
      </c>
    </row>
    <row r="223" spans="2:10" x14ac:dyDescent="0.2">
      <c r="B223" s="78" t="s">
        <v>77</v>
      </c>
    </row>
    <row r="224" spans="2:10" x14ac:dyDescent="0.2">
      <c r="B224" s="8" t="s">
        <v>85</v>
      </c>
    </row>
    <row r="225" spans="2:10" x14ac:dyDescent="0.2">
      <c r="D225" s="19"/>
      <c r="F225" s="19"/>
      <c r="H225" s="19"/>
      <c r="J225" s="19"/>
    </row>
    <row r="226" spans="2:10" x14ac:dyDescent="0.2">
      <c r="B226" s="76"/>
    </row>
    <row r="227" spans="2:10" x14ac:dyDescent="0.2">
      <c r="B227" s="196" t="s">
        <v>217</v>
      </c>
      <c r="C227" s="197"/>
      <c r="D227" s="197"/>
      <c r="E227" s="197"/>
      <c r="F227" s="197"/>
      <c r="G227" s="197"/>
      <c r="H227" s="197"/>
      <c r="I227" s="197"/>
      <c r="J227" s="198"/>
    </row>
    <row r="228" spans="2:10" x14ac:dyDescent="0.2">
      <c r="B228" s="233" t="s">
        <v>86</v>
      </c>
      <c r="C228" s="217" t="s">
        <v>218</v>
      </c>
      <c r="D228" s="217"/>
      <c r="E228" s="193" t="s">
        <v>52</v>
      </c>
      <c r="F228" s="195"/>
      <c r="G228" s="193" t="s">
        <v>120</v>
      </c>
      <c r="H228" s="195"/>
      <c r="I228" s="217" t="s">
        <v>204</v>
      </c>
      <c r="J228" s="217"/>
    </row>
    <row r="229" spans="2:10" ht="25.5" x14ac:dyDescent="0.2">
      <c r="B229" s="233"/>
      <c r="C229" s="51" t="s">
        <v>11</v>
      </c>
      <c r="D229" s="52" t="s">
        <v>87</v>
      </c>
      <c r="E229" s="51" t="s">
        <v>11</v>
      </c>
      <c r="F229" s="52" t="s">
        <v>87</v>
      </c>
      <c r="G229" s="51" t="s">
        <v>11</v>
      </c>
      <c r="H229" s="52" t="s">
        <v>87</v>
      </c>
      <c r="I229" s="51" t="s">
        <v>11</v>
      </c>
      <c r="J229" s="52" t="s">
        <v>88</v>
      </c>
    </row>
    <row r="230" spans="2:10" ht="38.25" x14ac:dyDescent="0.2">
      <c r="B230" s="107" t="s">
        <v>89</v>
      </c>
      <c r="C230" s="84">
        <v>38458</v>
      </c>
      <c r="D230" s="108"/>
      <c r="E230" s="84">
        <v>42371</v>
      </c>
      <c r="F230" s="109"/>
      <c r="G230" s="84">
        <v>33561</v>
      </c>
      <c r="H230" s="109"/>
      <c r="I230" s="110">
        <f>SUM(C230,E230,G230)</f>
        <v>114390</v>
      </c>
      <c r="J230" s="108"/>
    </row>
    <row r="231" spans="2:10" x14ac:dyDescent="0.2">
      <c r="B231" s="53" t="s">
        <v>208</v>
      </c>
      <c r="C231" s="55">
        <v>12379</v>
      </c>
      <c r="D231" s="37">
        <f>C231/C$230</f>
        <v>0.32188361329242288</v>
      </c>
      <c r="E231" s="55">
        <v>11266</v>
      </c>
      <c r="F231" s="37">
        <f>E231/E$230</f>
        <v>0.26588940548960371</v>
      </c>
      <c r="G231" s="55">
        <v>10256</v>
      </c>
      <c r="H231" s="37">
        <f>G231/G$230</f>
        <v>0.3055928011680224</v>
      </c>
      <c r="I231" s="111">
        <f t="shared" ref="I231:I237" si="1">SUM(C231,E231,G231)</f>
        <v>33901</v>
      </c>
      <c r="J231" s="37">
        <f>I231/I$230</f>
        <v>0.2963633184718944</v>
      </c>
    </row>
    <row r="232" spans="2:10" x14ac:dyDescent="0.2">
      <c r="B232" s="89" t="s">
        <v>90</v>
      </c>
      <c r="C232" s="55">
        <v>23752</v>
      </c>
      <c r="D232" s="37">
        <f t="shared" ref="D232:F237" si="2">C232/C$230</f>
        <v>0.61760882001144102</v>
      </c>
      <c r="E232" s="55">
        <v>28753</v>
      </c>
      <c r="F232" s="37">
        <f t="shared" si="2"/>
        <v>0.67860092988128673</v>
      </c>
      <c r="G232" s="55">
        <v>18647</v>
      </c>
      <c r="H232" s="37">
        <f t="shared" ref="H232" si="3">G232/G$230</f>
        <v>0.55561514853550253</v>
      </c>
      <c r="I232" s="111">
        <f t="shared" si="1"/>
        <v>71152</v>
      </c>
      <c r="J232" s="37">
        <f t="shared" ref="J232" si="4">I232/I$230</f>
        <v>0.6220124136725238</v>
      </c>
    </row>
    <row r="233" spans="2:10" x14ac:dyDescent="0.2">
      <c r="B233" s="53" t="s">
        <v>91</v>
      </c>
      <c r="C233" s="55">
        <v>1369</v>
      </c>
      <c r="D233" s="37">
        <f t="shared" si="2"/>
        <v>3.5597274949295335E-2</v>
      </c>
      <c r="E233" s="55">
        <v>806</v>
      </c>
      <c r="F233" s="37">
        <f t="shared" si="2"/>
        <v>1.9022444596540088E-2</v>
      </c>
      <c r="G233" s="55">
        <v>627</v>
      </c>
      <c r="H233" s="37">
        <f t="shared" ref="H233" si="5">G233/G$230</f>
        <v>1.8682399213372666E-2</v>
      </c>
      <c r="I233" s="111">
        <f t="shared" si="1"/>
        <v>2802</v>
      </c>
      <c r="J233" s="37">
        <f t="shared" ref="J233" si="6">I233/I$230</f>
        <v>2.4495148177288224E-2</v>
      </c>
    </row>
    <row r="234" spans="2:10" x14ac:dyDescent="0.2">
      <c r="B234" s="53" t="s">
        <v>92</v>
      </c>
      <c r="C234" s="55">
        <v>24975</v>
      </c>
      <c r="D234" s="37">
        <f t="shared" si="2"/>
        <v>0.64940974569660403</v>
      </c>
      <c r="E234" s="55">
        <v>27760</v>
      </c>
      <c r="F234" s="37">
        <f t="shared" si="2"/>
        <v>0.6551650893299662</v>
      </c>
      <c r="G234" s="55">
        <v>22292</v>
      </c>
      <c r="H234" s="37">
        <f t="shared" ref="H234" si="7">G234/G$230</f>
        <v>0.66422335448884118</v>
      </c>
      <c r="I234" s="111">
        <f t="shared" si="1"/>
        <v>75027</v>
      </c>
      <c r="J234" s="37">
        <f t="shared" ref="J234" si="8">I234/I$230</f>
        <v>0.65588775242591135</v>
      </c>
    </row>
    <row r="235" spans="2:10" x14ac:dyDescent="0.2">
      <c r="B235" s="53" t="s">
        <v>93</v>
      </c>
      <c r="C235" s="55">
        <v>13474</v>
      </c>
      <c r="D235" s="37">
        <f t="shared" si="2"/>
        <v>0.35035623277341515</v>
      </c>
      <c r="E235" s="55">
        <v>14475</v>
      </c>
      <c r="F235" s="37">
        <f t="shared" si="2"/>
        <v>0.34162516815746619</v>
      </c>
      <c r="G235" s="55">
        <v>10912</v>
      </c>
      <c r="H235" s="37">
        <f t="shared" ref="H235" si="9">G235/G$230</f>
        <v>0.32513929859062601</v>
      </c>
      <c r="I235" s="111">
        <f t="shared" si="1"/>
        <v>38861</v>
      </c>
      <c r="J235" s="37">
        <f t="shared" ref="J235" si="10">I235/I$230</f>
        <v>0.33972375207623046</v>
      </c>
    </row>
    <row r="236" spans="2:10" x14ac:dyDescent="0.2">
      <c r="B236" s="53" t="s">
        <v>94</v>
      </c>
      <c r="C236" s="55">
        <v>30864</v>
      </c>
      <c r="D236" s="37">
        <f t="shared" si="2"/>
        <v>0.8025378334806802</v>
      </c>
      <c r="E236" s="55">
        <v>36727</v>
      </c>
      <c r="F236" s="37">
        <f t="shared" si="2"/>
        <v>0.86679568572844634</v>
      </c>
      <c r="G236" s="55">
        <v>29350</v>
      </c>
      <c r="H236" s="37">
        <f t="shared" ref="H236" si="11">G236/G$230</f>
        <v>0.87452698072167101</v>
      </c>
      <c r="I236" s="111">
        <f t="shared" si="1"/>
        <v>96941</v>
      </c>
      <c r="J236" s="37">
        <f t="shared" ref="J236" si="12">I236/I$230</f>
        <v>0.84746044234635898</v>
      </c>
    </row>
    <row r="237" spans="2:10" x14ac:dyDescent="0.2">
      <c r="B237" s="53" t="s">
        <v>95</v>
      </c>
      <c r="C237" s="55">
        <v>4174</v>
      </c>
      <c r="D237" s="37">
        <f t="shared" si="2"/>
        <v>0.10853398512663165</v>
      </c>
      <c r="E237" s="55">
        <v>4988</v>
      </c>
      <c r="F237" s="37">
        <f t="shared" si="2"/>
        <v>0.11772202685799249</v>
      </c>
      <c r="G237" s="55">
        <v>3775</v>
      </c>
      <c r="H237" s="37">
        <f t="shared" ref="H237" si="13">G237/G$230</f>
        <v>0.11248174964989124</v>
      </c>
      <c r="I237" s="111">
        <f t="shared" si="1"/>
        <v>12937</v>
      </c>
      <c r="J237" s="37">
        <f t="shared" ref="J237" si="14">I237/I$230</f>
        <v>0.11309555031034181</v>
      </c>
    </row>
    <row r="238" spans="2:10" x14ac:dyDescent="0.2">
      <c r="B238" s="64" t="s">
        <v>20</v>
      </c>
      <c r="C238" s="245">
        <v>17</v>
      </c>
      <c r="D238" s="246"/>
      <c r="E238" s="199">
        <v>17</v>
      </c>
      <c r="F238" s="200"/>
      <c r="G238" s="199">
        <v>17</v>
      </c>
      <c r="H238" s="200"/>
      <c r="I238" s="199"/>
      <c r="J238" s="200"/>
    </row>
    <row r="239" spans="2:10" x14ac:dyDescent="0.2">
      <c r="B239" s="117" t="s">
        <v>209</v>
      </c>
      <c r="C239" s="74"/>
      <c r="D239" s="113"/>
      <c r="E239" s="114"/>
      <c r="F239" s="114"/>
      <c r="G239" s="115"/>
      <c r="H239" s="116"/>
    </row>
    <row r="240" spans="2:10" x14ac:dyDescent="0.2">
      <c r="B240" s="66" t="s">
        <v>96</v>
      </c>
    </row>
    <row r="241" spans="2:16" x14ac:dyDescent="0.2">
      <c r="B241" s="66" t="s">
        <v>97</v>
      </c>
      <c r="I241" s="59"/>
    </row>
    <row r="242" spans="2:16" x14ac:dyDescent="0.2">
      <c r="B242" s="66"/>
      <c r="C242" s="76"/>
      <c r="D242" s="76"/>
      <c r="E242" s="76"/>
      <c r="F242" s="76"/>
      <c r="G242" s="76"/>
    </row>
    <row r="245" spans="2:16" x14ac:dyDescent="0.2">
      <c r="B245" s="46" t="s">
        <v>203</v>
      </c>
      <c r="C245" s="47"/>
      <c r="D245" s="47"/>
      <c r="E245" s="47"/>
      <c r="F245" s="47"/>
      <c r="G245" s="47"/>
      <c r="H245" s="47"/>
      <c r="I245" s="47"/>
      <c r="J245" s="47"/>
      <c r="K245" s="47"/>
      <c r="L245" s="97"/>
    </row>
    <row r="246" spans="2:16" x14ac:dyDescent="0.2">
      <c r="B246" s="204" t="s">
        <v>48</v>
      </c>
      <c r="C246" s="193" t="s">
        <v>218</v>
      </c>
      <c r="D246" s="194"/>
      <c r="E246" s="195"/>
      <c r="F246" s="193" t="s">
        <v>52</v>
      </c>
      <c r="G246" s="194"/>
      <c r="H246" s="195"/>
      <c r="I246" s="193" t="s">
        <v>120</v>
      </c>
      <c r="J246" s="194"/>
      <c r="K246" s="195"/>
      <c r="L246" s="67" t="s">
        <v>204</v>
      </c>
    </row>
    <row r="247" spans="2:16" ht="51" x14ac:dyDescent="0.2">
      <c r="B247" s="204"/>
      <c r="C247" s="52" t="s">
        <v>98</v>
      </c>
      <c r="D247" s="52" t="s">
        <v>99</v>
      </c>
      <c r="E247" s="52" t="s">
        <v>100</v>
      </c>
      <c r="F247" s="52" t="s">
        <v>98</v>
      </c>
      <c r="G247" s="52" t="s">
        <v>99</v>
      </c>
      <c r="H247" s="52" t="s">
        <v>100</v>
      </c>
      <c r="I247" s="52" t="s">
        <v>98</v>
      </c>
      <c r="J247" s="52" t="s">
        <v>99</v>
      </c>
      <c r="K247" s="52" t="s">
        <v>100</v>
      </c>
      <c r="L247" s="52" t="s">
        <v>98</v>
      </c>
      <c r="O247" s="9"/>
      <c r="P247" s="9"/>
    </row>
    <row r="248" spans="2:16" x14ac:dyDescent="0.2">
      <c r="B248" s="51" t="s">
        <v>32</v>
      </c>
      <c r="C248" s="111">
        <v>3401</v>
      </c>
      <c r="D248" s="111">
        <v>231</v>
      </c>
      <c r="E248" s="111">
        <v>1643</v>
      </c>
      <c r="F248" s="55">
        <v>3501</v>
      </c>
      <c r="G248" s="55">
        <v>224</v>
      </c>
      <c r="H248" s="55">
        <v>1608</v>
      </c>
      <c r="I248" s="55">
        <v>2469</v>
      </c>
      <c r="J248" s="55">
        <v>173</v>
      </c>
      <c r="K248" s="55">
        <v>1435</v>
      </c>
      <c r="L248" s="111">
        <f>SUM(C248,F248,I248)</f>
        <v>9371</v>
      </c>
      <c r="M248" s="19"/>
      <c r="O248" s="19"/>
      <c r="P248" s="19"/>
    </row>
    <row r="249" spans="2:16" x14ac:dyDescent="0.2">
      <c r="B249" s="51" t="s">
        <v>33</v>
      </c>
      <c r="C249" s="111">
        <v>7533</v>
      </c>
      <c r="D249" s="111">
        <v>959</v>
      </c>
      <c r="E249" s="111">
        <v>3996</v>
      </c>
      <c r="F249" s="55">
        <v>7830</v>
      </c>
      <c r="G249" s="55">
        <v>1347</v>
      </c>
      <c r="H249" s="55">
        <v>3985</v>
      </c>
      <c r="I249" s="55">
        <v>5416</v>
      </c>
      <c r="J249" s="55">
        <v>524</v>
      </c>
      <c r="K249" s="55">
        <v>4023</v>
      </c>
      <c r="L249" s="111">
        <f t="shared" ref="L249:L254" si="15">SUM(C249,F249,I249)</f>
        <v>20779</v>
      </c>
      <c r="M249" s="19"/>
      <c r="O249" s="19"/>
      <c r="P249" s="118"/>
    </row>
    <row r="250" spans="2:16" x14ac:dyDescent="0.2">
      <c r="B250" s="51" t="s">
        <v>34</v>
      </c>
      <c r="C250" s="111">
        <v>4798</v>
      </c>
      <c r="D250" s="111">
        <v>605</v>
      </c>
      <c r="E250" s="111">
        <v>3228</v>
      </c>
      <c r="F250" s="55">
        <v>5062</v>
      </c>
      <c r="G250" s="55">
        <v>939</v>
      </c>
      <c r="H250" s="55">
        <v>2920</v>
      </c>
      <c r="I250" s="55">
        <v>3460</v>
      </c>
      <c r="J250" s="55">
        <v>351</v>
      </c>
      <c r="K250" s="55">
        <v>3119</v>
      </c>
      <c r="L250" s="111">
        <f t="shared" si="15"/>
        <v>13320</v>
      </c>
      <c r="M250" s="19"/>
      <c r="O250" s="19"/>
      <c r="P250" s="118"/>
    </row>
    <row r="251" spans="2:16" x14ac:dyDescent="0.2">
      <c r="B251" s="51" t="s">
        <v>35</v>
      </c>
      <c r="C251" s="111">
        <v>4976</v>
      </c>
      <c r="D251" s="111">
        <v>657</v>
      </c>
      <c r="E251" s="111">
        <v>3312</v>
      </c>
      <c r="F251" s="55">
        <v>5369</v>
      </c>
      <c r="G251" s="55">
        <v>1064</v>
      </c>
      <c r="H251" s="55">
        <v>2871</v>
      </c>
      <c r="I251" s="55">
        <v>3992</v>
      </c>
      <c r="J251" s="55">
        <v>442</v>
      </c>
      <c r="K251" s="55">
        <v>3088</v>
      </c>
      <c r="L251" s="111">
        <f t="shared" si="15"/>
        <v>14337</v>
      </c>
      <c r="M251" s="19"/>
    </row>
    <row r="252" spans="2:16" x14ac:dyDescent="0.2">
      <c r="B252" s="51" t="s">
        <v>121</v>
      </c>
      <c r="C252" s="111">
        <v>2354</v>
      </c>
      <c r="D252" s="111">
        <v>242</v>
      </c>
      <c r="E252" s="111">
        <v>1447</v>
      </c>
      <c r="F252" s="55">
        <v>2994</v>
      </c>
      <c r="G252" s="55">
        <v>453</v>
      </c>
      <c r="H252" s="55">
        <v>1307</v>
      </c>
      <c r="I252" s="55">
        <v>2521</v>
      </c>
      <c r="J252" s="55">
        <v>368</v>
      </c>
      <c r="K252" s="55">
        <v>1301</v>
      </c>
      <c r="L252" s="111">
        <f t="shared" si="15"/>
        <v>7869</v>
      </c>
      <c r="M252" s="19"/>
    </row>
    <row r="253" spans="2:16" x14ac:dyDescent="0.2">
      <c r="B253" s="51" t="s">
        <v>36</v>
      </c>
      <c r="C253" s="111">
        <v>344</v>
      </c>
      <c r="D253" s="111">
        <v>24</v>
      </c>
      <c r="E253" s="111">
        <v>268</v>
      </c>
      <c r="F253" s="55">
        <v>496</v>
      </c>
      <c r="G253" s="55">
        <v>58</v>
      </c>
      <c r="H253" s="55">
        <v>227</v>
      </c>
      <c r="I253" s="55">
        <v>554</v>
      </c>
      <c r="J253" s="55">
        <v>71</v>
      </c>
      <c r="K253" s="55">
        <v>254</v>
      </c>
      <c r="L253" s="111">
        <f t="shared" si="15"/>
        <v>1394</v>
      </c>
      <c r="M253" s="19"/>
    </row>
    <row r="254" spans="2:16" x14ac:dyDescent="0.2">
      <c r="B254" s="49" t="s">
        <v>37</v>
      </c>
      <c r="C254" s="110">
        <v>23406</v>
      </c>
      <c r="D254" s="110">
        <v>2718</v>
      </c>
      <c r="E254" s="110">
        <v>13894</v>
      </c>
      <c r="F254" s="77">
        <v>25252</v>
      </c>
      <c r="G254" s="77">
        <v>4085</v>
      </c>
      <c r="H254" s="77">
        <v>12918</v>
      </c>
      <c r="I254" s="77">
        <v>18412</v>
      </c>
      <c r="J254" s="77">
        <v>1929</v>
      </c>
      <c r="K254" s="77">
        <v>13220</v>
      </c>
      <c r="L254" s="110">
        <f t="shared" si="15"/>
        <v>67070</v>
      </c>
      <c r="M254" s="19"/>
    </row>
    <row r="255" spans="2:16" x14ac:dyDescent="0.2">
      <c r="B255" s="51" t="s">
        <v>20</v>
      </c>
      <c r="C255" s="239">
        <v>17</v>
      </c>
      <c r="D255" s="240"/>
      <c r="E255" s="241"/>
      <c r="F255" s="190">
        <v>15</v>
      </c>
      <c r="G255" s="191"/>
      <c r="H255" s="192"/>
      <c r="I255" s="190">
        <v>17</v>
      </c>
      <c r="J255" s="191"/>
      <c r="K255" s="192"/>
      <c r="L255" s="49"/>
    </row>
    <row r="256" spans="2:16" x14ac:dyDescent="0.2">
      <c r="B256" s="8" t="s">
        <v>101</v>
      </c>
    </row>
    <row r="257" spans="2:14" x14ac:dyDescent="0.2">
      <c r="B257" s="78"/>
      <c r="C257" s="66"/>
      <c r="D257" s="66"/>
      <c r="E257" s="19"/>
      <c r="H257" s="19"/>
      <c r="K257" s="19"/>
      <c r="N257" s="19"/>
    </row>
    <row r="258" spans="2:14" x14ac:dyDescent="0.2">
      <c r="B258" s="78"/>
      <c r="C258" s="76"/>
      <c r="D258" s="76"/>
      <c r="E258" s="76"/>
      <c r="F258" s="119"/>
    </row>
    <row r="260" spans="2:14" x14ac:dyDescent="0.2">
      <c r="B260" s="46" t="s">
        <v>102</v>
      </c>
      <c r="C260" s="47"/>
      <c r="D260" s="47"/>
      <c r="E260" s="47"/>
      <c r="F260" s="47"/>
      <c r="G260" s="47"/>
      <c r="H260" s="47"/>
      <c r="I260" s="47"/>
      <c r="J260" s="47"/>
      <c r="K260" s="97"/>
    </row>
    <row r="261" spans="2:14" x14ac:dyDescent="0.2">
      <c r="B261" s="69"/>
      <c r="C261" s="217" t="s">
        <v>218</v>
      </c>
      <c r="D261" s="217"/>
      <c r="E261" s="217"/>
      <c r="F261" s="217" t="s">
        <v>52</v>
      </c>
      <c r="G261" s="217"/>
      <c r="H261" s="217"/>
      <c r="I261" s="193" t="s">
        <v>120</v>
      </c>
      <c r="J261" s="194"/>
      <c r="K261" s="195"/>
    </row>
    <row r="262" spans="2:14" ht="51" x14ac:dyDescent="0.2">
      <c r="B262" s="69" t="s">
        <v>48</v>
      </c>
      <c r="C262" s="52" t="s">
        <v>103</v>
      </c>
      <c r="D262" s="98" t="s">
        <v>104</v>
      </c>
      <c r="E262" s="52" t="s">
        <v>105</v>
      </c>
      <c r="F262" s="52" t="s">
        <v>103</v>
      </c>
      <c r="G262" s="98" t="s">
        <v>104</v>
      </c>
      <c r="H262" s="52" t="s">
        <v>105</v>
      </c>
      <c r="I262" s="52" t="s">
        <v>103</v>
      </c>
      <c r="J262" s="98" t="s">
        <v>104</v>
      </c>
      <c r="K262" s="52" t="s">
        <v>105</v>
      </c>
    </row>
    <row r="263" spans="2:14" x14ac:dyDescent="0.2">
      <c r="B263" s="51" t="s">
        <v>32</v>
      </c>
      <c r="C263" s="56">
        <v>3952</v>
      </c>
      <c r="D263" s="56">
        <v>176</v>
      </c>
      <c r="E263" s="56">
        <v>1575</v>
      </c>
      <c r="F263" s="120">
        <v>4904</v>
      </c>
      <c r="G263" s="120">
        <v>144</v>
      </c>
      <c r="H263" s="120">
        <v>1947</v>
      </c>
      <c r="I263" s="120">
        <v>4484</v>
      </c>
      <c r="J263" s="120">
        <v>199</v>
      </c>
      <c r="K263" s="120">
        <v>2717</v>
      </c>
    </row>
    <row r="264" spans="2:14" x14ac:dyDescent="0.2">
      <c r="B264" s="51" t="s">
        <v>33</v>
      </c>
      <c r="C264" s="56">
        <v>10355</v>
      </c>
      <c r="D264" s="56">
        <v>753</v>
      </c>
      <c r="E264" s="56">
        <v>6973</v>
      </c>
      <c r="F264" s="120">
        <v>10594</v>
      </c>
      <c r="G264" s="120">
        <v>695</v>
      </c>
      <c r="H264" s="120">
        <v>6796</v>
      </c>
      <c r="I264" s="120">
        <v>10496</v>
      </c>
      <c r="J264" s="120">
        <v>1024</v>
      </c>
      <c r="K264" s="120">
        <v>5444</v>
      </c>
    </row>
    <row r="265" spans="2:14" x14ac:dyDescent="0.2">
      <c r="B265" s="51" t="s">
        <v>34</v>
      </c>
      <c r="C265" s="56">
        <v>9080</v>
      </c>
      <c r="D265" s="56">
        <v>394</v>
      </c>
      <c r="E265" s="56">
        <v>6647</v>
      </c>
      <c r="F265" s="120">
        <v>9287</v>
      </c>
      <c r="G265" s="120">
        <v>416</v>
      </c>
      <c r="H265" s="120">
        <v>7059</v>
      </c>
      <c r="I265" s="120">
        <v>9562</v>
      </c>
      <c r="J265" s="120">
        <v>623</v>
      </c>
      <c r="K265" s="120">
        <v>5850</v>
      </c>
    </row>
    <row r="266" spans="2:14" x14ac:dyDescent="0.2">
      <c r="B266" s="51" t="s">
        <v>35</v>
      </c>
      <c r="C266" s="56">
        <v>11182</v>
      </c>
      <c r="D266" s="56">
        <v>319</v>
      </c>
      <c r="E266" s="56">
        <v>8538</v>
      </c>
      <c r="F266" s="120">
        <v>11237</v>
      </c>
      <c r="G266" s="120">
        <v>332</v>
      </c>
      <c r="H266" s="120">
        <v>9396</v>
      </c>
      <c r="I266" s="120">
        <v>11537</v>
      </c>
      <c r="J266" s="120">
        <v>564</v>
      </c>
      <c r="K266" s="120">
        <v>8514</v>
      </c>
    </row>
    <row r="267" spans="2:14" x14ac:dyDescent="0.2">
      <c r="B267" s="51" t="s">
        <v>121</v>
      </c>
      <c r="C267" s="56">
        <v>8109</v>
      </c>
      <c r="D267" s="56">
        <v>150</v>
      </c>
      <c r="E267" s="56">
        <v>5641</v>
      </c>
      <c r="F267" s="120">
        <v>7816</v>
      </c>
      <c r="G267" s="120">
        <v>189</v>
      </c>
      <c r="H267" s="120">
        <v>6385</v>
      </c>
      <c r="I267" s="120">
        <v>7823</v>
      </c>
      <c r="J267" s="120">
        <v>356</v>
      </c>
      <c r="K267" s="120">
        <v>6846</v>
      </c>
    </row>
    <row r="268" spans="2:14" x14ac:dyDescent="0.2">
      <c r="B268" s="51" t="s">
        <v>36</v>
      </c>
      <c r="C268" s="56">
        <v>4364</v>
      </c>
      <c r="D268" s="56">
        <v>41</v>
      </c>
      <c r="E268" s="56">
        <v>1929</v>
      </c>
      <c r="F268" s="120">
        <v>3892</v>
      </c>
      <c r="G268" s="120">
        <v>39</v>
      </c>
      <c r="H268" s="120">
        <v>2322</v>
      </c>
      <c r="I268" s="120">
        <v>3856</v>
      </c>
      <c r="J268" s="120">
        <v>174</v>
      </c>
      <c r="K268" s="120">
        <v>3618</v>
      </c>
    </row>
    <row r="269" spans="2:14" x14ac:dyDescent="0.2">
      <c r="B269" s="49" t="s">
        <v>37</v>
      </c>
      <c r="C269" s="63">
        <v>47042</v>
      </c>
      <c r="D269" s="63">
        <v>1833</v>
      </c>
      <c r="E269" s="63">
        <v>31303</v>
      </c>
      <c r="F269" s="121">
        <v>47730</v>
      </c>
      <c r="G269" s="121">
        <v>1815</v>
      </c>
      <c r="H269" s="121">
        <v>33905</v>
      </c>
      <c r="I269" s="121">
        <v>47758</v>
      </c>
      <c r="J269" s="121">
        <v>2940</v>
      </c>
      <c r="K269" s="121">
        <v>32989</v>
      </c>
    </row>
    <row r="270" spans="2:14" x14ac:dyDescent="0.2">
      <c r="B270" s="51" t="s">
        <v>20</v>
      </c>
      <c r="C270" s="239">
        <v>50</v>
      </c>
      <c r="D270" s="240"/>
      <c r="E270" s="241"/>
      <c r="F270" s="190">
        <v>46</v>
      </c>
      <c r="G270" s="191"/>
      <c r="H270" s="192"/>
      <c r="I270" s="190">
        <v>50</v>
      </c>
      <c r="J270" s="191"/>
      <c r="K270" s="192"/>
    </row>
    <row r="271" spans="2:14" x14ac:dyDescent="0.2">
      <c r="B271" s="8" t="s">
        <v>101</v>
      </c>
    </row>
    <row r="272" spans="2:14" x14ac:dyDescent="0.2">
      <c r="B272" s="8" t="s">
        <v>106</v>
      </c>
    </row>
    <row r="273" spans="2:13" x14ac:dyDescent="0.2">
      <c r="B273" s="78"/>
      <c r="C273" s="58"/>
      <c r="D273" s="19"/>
      <c r="F273" s="58"/>
      <c r="G273" s="19"/>
      <c r="I273" s="58"/>
      <c r="J273" s="19"/>
      <c r="M273" s="19"/>
    </row>
    <row r="275" spans="2:13" x14ac:dyDescent="0.2">
      <c r="B275"/>
      <c r="C275"/>
      <c r="D275"/>
      <c r="E275"/>
      <c r="F275"/>
      <c r="G275"/>
      <c r="H275"/>
      <c r="I275"/>
      <c r="J275"/>
      <c r="K275"/>
    </row>
    <row r="276" spans="2:13" x14ac:dyDescent="0.2">
      <c r="B276"/>
      <c r="C276"/>
      <c r="D276"/>
      <c r="E276"/>
      <c r="F276"/>
      <c r="G276"/>
      <c r="H276"/>
      <c r="I276"/>
      <c r="J276"/>
      <c r="K276"/>
      <c r="L276" s="68"/>
      <c r="M276" s="68"/>
    </row>
    <row r="277" spans="2:13" s="39" customFormat="1" x14ac:dyDescent="0.2">
      <c r="B277"/>
      <c r="C277"/>
      <c r="D277"/>
      <c r="E277"/>
      <c r="F277"/>
      <c r="G277"/>
      <c r="H277"/>
      <c r="I277"/>
      <c r="J277"/>
      <c r="K277"/>
      <c r="L277" s="42"/>
      <c r="M277" s="42"/>
    </row>
    <row r="278" spans="2:13" x14ac:dyDescent="0.2">
      <c r="B278"/>
      <c r="C278"/>
      <c r="D278"/>
      <c r="E278"/>
      <c r="F278"/>
      <c r="G278"/>
      <c r="H278"/>
      <c r="I278"/>
      <c r="J278"/>
      <c r="K278"/>
      <c r="L278" s="40"/>
      <c r="M278" s="40"/>
    </row>
    <row r="279" spans="2:13" x14ac:dyDescent="0.2">
      <c r="B279"/>
      <c r="C279"/>
      <c r="D279"/>
      <c r="E279"/>
      <c r="F279"/>
      <c r="G279"/>
      <c r="H279"/>
      <c r="I279"/>
      <c r="J279"/>
      <c r="K279"/>
      <c r="L279" s="40"/>
      <c r="M279" s="40"/>
    </row>
    <row r="280" spans="2:13" x14ac:dyDescent="0.2">
      <c r="B280"/>
      <c r="C280"/>
      <c r="D280"/>
      <c r="E280"/>
      <c r="F280"/>
      <c r="G280"/>
      <c r="H280"/>
      <c r="I280"/>
      <c r="J280"/>
      <c r="K280"/>
      <c r="L280" s="40"/>
      <c r="M280" s="40"/>
    </row>
    <row r="281" spans="2:13" x14ac:dyDescent="0.2">
      <c r="B281"/>
      <c r="C281"/>
      <c r="D281"/>
      <c r="E281"/>
      <c r="F281"/>
      <c r="G281"/>
      <c r="H281"/>
      <c r="I281"/>
      <c r="J281"/>
      <c r="K281"/>
      <c r="L281" s="40"/>
      <c r="M281" s="40"/>
    </row>
    <row r="282" spans="2:13" x14ac:dyDescent="0.2">
      <c r="B282"/>
      <c r="C282"/>
      <c r="D282"/>
      <c r="E282"/>
      <c r="F282"/>
      <c r="G282"/>
      <c r="H282"/>
      <c r="I282"/>
      <c r="J282"/>
      <c r="K282"/>
      <c r="L282" s="40"/>
      <c r="M282" s="40"/>
    </row>
    <row r="283" spans="2:13" s="50" customFormat="1" x14ac:dyDescent="0.2">
      <c r="B283"/>
      <c r="C283"/>
      <c r="D283"/>
      <c r="E283"/>
      <c r="F283"/>
      <c r="G283"/>
      <c r="H283"/>
      <c r="I283"/>
      <c r="J283"/>
      <c r="K283"/>
      <c r="L283" s="122"/>
      <c r="M283" s="122"/>
    </row>
    <row r="284" spans="2:13" x14ac:dyDescent="0.2">
      <c r="B284"/>
      <c r="C284"/>
      <c r="D284"/>
      <c r="E284"/>
      <c r="F284"/>
      <c r="G284"/>
      <c r="H284"/>
      <c r="I284"/>
      <c r="J284"/>
      <c r="K284"/>
      <c r="L284" s="40"/>
      <c r="M284" s="40"/>
    </row>
    <row r="285" spans="2:13" x14ac:dyDescent="0.2">
      <c r="B285"/>
      <c r="C285"/>
      <c r="D285"/>
      <c r="E285"/>
      <c r="F285"/>
      <c r="G285"/>
      <c r="H285"/>
      <c r="I285"/>
      <c r="J285"/>
      <c r="K285"/>
    </row>
    <row r="286" spans="2:13" x14ac:dyDescent="0.2">
      <c r="B286"/>
      <c r="C286"/>
      <c r="D286"/>
      <c r="E286"/>
      <c r="F286"/>
      <c r="G286"/>
      <c r="H286"/>
      <c r="I286"/>
      <c r="J286"/>
      <c r="K286"/>
    </row>
    <row r="287" spans="2:13" x14ac:dyDescent="0.2">
      <c r="B287"/>
      <c r="C287"/>
      <c r="D287"/>
      <c r="E287"/>
      <c r="F287"/>
      <c r="G287"/>
      <c r="H287"/>
      <c r="I287"/>
      <c r="J287"/>
    </row>
    <row r="288" spans="2:13" x14ac:dyDescent="0.2">
      <c r="B288"/>
      <c r="C288"/>
      <c r="D288"/>
      <c r="E288"/>
      <c r="F288"/>
      <c r="G288"/>
      <c r="H288"/>
      <c r="I288"/>
      <c r="J288"/>
    </row>
    <row r="289" spans="2:10" x14ac:dyDescent="0.2">
      <c r="B289"/>
      <c r="C289"/>
      <c r="D289"/>
      <c r="E289"/>
      <c r="F289"/>
      <c r="G289"/>
      <c r="H289"/>
      <c r="I289"/>
      <c r="J289"/>
    </row>
    <row r="290" spans="2:10" x14ac:dyDescent="0.2">
      <c r="B290"/>
      <c r="C290"/>
      <c r="D290"/>
      <c r="E290"/>
      <c r="F290"/>
      <c r="G290"/>
      <c r="H290"/>
      <c r="I290"/>
      <c r="J290"/>
    </row>
    <row r="291" spans="2:10" x14ac:dyDescent="0.2">
      <c r="B291"/>
      <c r="C291"/>
      <c r="D291"/>
      <c r="E291"/>
      <c r="F291"/>
      <c r="G291"/>
      <c r="H291"/>
      <c r="I291"/>
      <c r="J291"/>
    </row>
    <row r="292" spans="2:10" x14ac:dyDescent="0.2">
      <c r="B292"/>
      <c r="C292"/>
      <c r="D292"/>
      <c r="E292"/>
      <c r="F292"/>
      <c r="G292"/>
      <c r="H292"/>
      <c r="I292"/>
      <c r="J292"/>
    </row>
    <row r="293" spans="2:10" x14ac:dyDescent="0.2">
      <c r="B293"/>
      <c r="C293"/>
      <c r="D293"/>
      <c r="E293"/>
      <c r="F293"/>
      <c r="G293"/>
      <c r="H293"/>
      <c r="I293"/>
      <c r="J293"/>
    </row>
    <row r="294" spans="2:10" x14ac:dyDescent="0.2">
      <c r="B294"/>
      <c r="C294"/>
      <c r="D294"/>
      <c r="E294"/>
      <c r="F294"/>
      <c r="G294"/>
      <c r="H294"/>
      <c r="I294"/>
      <c r="J294"/>
    </row>
    <row r="295" spans="2:10" x14ac:dyDescent="0.2">
      <c r="B295"/>
      <c r="C295"/>
      <c r="D295"/>
      <c r="E295"/>
      <c r="F295"/>
      <c r="G295"/>
      <c r="H295"/>
      <c r="I295"/>
      <c r="J295"/>
    </row>
    <row r="296" spans="2:10" x14ac:dyDescent="0.2">
      <c r="B296"/>
      <c r="C296"/>
      <c r="D296"/>
      <c r="E296"/>
      <c r="F296"/>
      <c r="G296"/>
      <c r="H296"/>
      <c r="I296"/>
      <c r="J296"/>
    </row>
    <row r="297" spans="2:10" x14ac:dyDescent="0.2">
      <c r="B297"/>
      <c r="C297"/>
      <c r="D297"/>
      <c r="E297"/>
      <c r="F297"/>
      <c r="G297"/>
      <c r="H297"/>
      <c r="I297"/>
      <c r="J297"/>
    </row>
    <row r="298" spans="2:10" x14ac:dyDescent="0.2">
      <c r="B298"/>
      <c r="C298"/>
      <c r="D298"/>
      <c r="E298"/>
      <c r="F298"/>
      <c r="G298"/>
      <c r="H298"/>
      <c r="I298"/>
      <c r="J298"/>
    </row>
    <row r="299" spans="2:10" x14ac:dyDescent="0.2">
      <c r="B299"/>
      <c r="C299"/>
      <c r="D299"/>
      <c r="E299"/>
      <c r="F299"/>
      <c r="G299"/>
      <c r="H299"/>
      <c r="I299"/>
      <c r="J299"/>
    </row>
    <row r="300" spans="2:10" x14ac:dyDescent="0.2">
      <c r="B300"/>
      <c r="C300"/>
      <c r="D300"/>
      <c r="E300"/>
      <c r="F300"/>
      <c r="G300"/>
      <c r="H300"/>
      <c r="I300"/>
      <c r="J300"/>
    </row>
    <row r="301" spans="2:10" x14ac:dyDescent="0.2">
      <c r="B301"/>
      <c r="C301"/>
      <c r="D301"/>
      <c r="E301"/>
      <c r="F301"/>
      <c r="G301"/>
      <c r="H301"/>
      <c r="I301"/>
      <c r="J301"/>
    </row>
    <row r="302" spans="2:10" x14ac:dyDescent="0.2">
      <c r="B302"/>
      <c r="C302"/>
      <c r="D302"/>
      <c r="E302"/>
      <c r="F302"/>
      <c r="G302"/>
      <c r="H302"/>
      <c r="I302"/>
      <c r="J302"/>
    </row>
    <row r="303" spans="2:10" x14ac:dyDescent="0.2">
      <c r="B303"/>
      <c r="C303"/>
      <c r="D303"/>
      <c r="E303"/>
      <c r="F303"/>
      <c r="G303"/>
      <c r="H303"/>
      <c r="I303"/>
      <c r="J303"/>
    </row>
    <row r="304" spans="2:10" x14ac:dyDescent="0.2">
      <c r="B304"/>
      <c r="C304"/>
      <c r="D304"/>
      <c r="E304"/>
      <c r="F304"/>
      <c r="G304"/>
      <c r="H304"/>
      <c r="I304"/>
      <c r="J304"/>
    </row>
    <row r="305" spans="2:10" x14ac:dyDescent="0.2">
      <c r="B305"/>
      <c r="C305"/>
      <c r="D305"/>
      <c r="E305"/>
      <c r="F305"/>
      <c r="G305"/>
      <c r="H305"/>
      <c r="I305"/>
      <c r="J305"/>
    </row>
    <row r="306" spans="2:10" x14ac:dyDescent="0.2">
      <c r="B306"/>
      <c r="C306"/>
      <c r="D306"/>
      <c r="E306"/>
      <c r="F306"/>
      <c r="G306"/>
      <c r="H306"/>
      <c r="I306"/>
      <c r="J306"/>
    </row>
    <row r="307" spans="2:10" x14ac:dyDescent="0.2">
      <c r="B307"/>
      <c r="C307"/>
      <c r="D307"/>
      <c r="E307"/>
      <c r="F307"/>
      <c r="G307"/>
      <c r="H307"/>
      <c r="I307"/>
      <c r="J307"/>
    </row>
    <row r="308" spans="2:10" x14ac:dyDescent="0.2">
      <c r="B308"/>
      <c r="C308"/>
      <c r="D308"/>
      <c r="E308"/>
      <c r="F308"/>
      <c r="G308"/>
      <c r="H308"/>
      <c r="I308"/>
      <c r="J308"/>
    </row>
    <row r="309" spans="2:10" x14ac:dyDescent="0.2">
      <c r="B309"/>
      <c r="C309"/>
      <c r="D309"/>
      <c r="E309"/>
      <c r="F309"/>
      <c r="G309"/>
      <c r="H309"/>
      <c r="I309"/>
      <c r="J309"/>
    </row>
    <row r="310" spans="2:10" x14ac:dyDescent="0.2">
      <c r="B310"/>
      <c r="C310"/>
      <c r="D310"/>
      <c r="E310"/>
      <c r="F310"/>
      <c r="G310"/>
      <c r="H310"/>
      <c r="I310"/>
      <c r="J310"/>
    </row>
    <row r="311" spans="2:10" x14ac:dyDescent="0.2">
      <c r="B311"/>
      <c r="C311"/>
      <c r="D311"/>
      <c r="E311"/>
      <c r="F311"/>
      <c r="G311"/>
      <c r="H311"/>
      <c r="I311"/>
      <c r="J311"/>
    </row>
    <row r="312" spans="2:10" x14ac:dyDescent="0.2">
      <c r="B312"/>
      <c r="C312"/>
      <c r="D312"/>
      <c r="E312"/>
      <c r="F312"/>
      <c r="G312"/>
      <c r="H312"/>
      <c r="I312"/>
      <c r="J312"/>
    </row>
    <row r="313" spans="2:10" x14ac:dyDescent="0.2">
      <c r="B313"/>
      <c r="C313"/>
      <c r="D313"/>
      <c r="E313"/>
      <c r="F313"/>
      <c r="G313"/>
      <c r="H313"/>
      <c r="I313"/>
      <c r="J313"/>
    </row>
    <row r="314" spans="2:10" x14ac:dyDescent="0.2">
      <c r="B314"/>
      <c r="C314"/>
      <c r="D314"/>
      <c r="E314"/>
      <c r="F314"/>
      <c r="G314"/>
      <c r="H314"/>
      <c r="I314"/>
      <c r="J314"/>
    </row>
    <row r="315" spans="2:10" x14ac:dyDescent="0.2">
      <c r="B315"/>
      <c r="C315"/>
      <c r="D315"/>
      <c r="E315"/>
      <c r="F315"/>
      <c r="G315"/>
      <c r="H315"/>
      <c r="I315"/>
      <c r="J315"/>
    </row>
    <row r="316" spans="2:10" x14ac:dyDescent="0.2">
      <c r="B316"/>
      <c r="C316"/>
      <c r="D316"/>
      <c r="E316"/>
      <c r="F316"/>
      <c r="G316"/>
      <c r="H316"/>
      <c r="I316"/>
      <c r="J316"/>
    </row>
    <row r="317" spans="2:10" x14ac:dyDescent="0.2">
      <c r="B317"/>
      <c r="C317"/>
      <c r="D317"/>
      <c r="E317"/>
      <c r="F317"/>
      <c r="G317"/>
      <c r="H317"/>
      <c r="I317"/>
      <c r="J317"/>
    </row>
    <row r="318" spans="2:10" x14ac:dyDescent="0.2">
      <c r="B318"/>
      <c r="C318"/>
      <c r="D318"/>
      <c r="E318"/>
      <c r="F318"/>
      <c r="G318"/>
      <c r="H318"/>
      <c r="I318"/>
      <c r="J318"/>
    </row>
    <row r="319" spans="2:10" x14ac:dyDescent="0.2">
      <c r="B319"/>
      <c r="C319"/>
      <c r="D319"/>
      <c r="E319"/>
      <c r="F319"/>
      <c r="G319"/>
      <c r="H319"/>
      <c r="I319"/>
      <c r="J319"/>
    </row>
    <row r="320" spans="2:10" x14ac:dyDescent="0.2">
      <c r="B320"/>
      <c r="C320"/>
      <c r="D320"/>
      <c r="E320"/>
      <c r="F320"/>
      <c r="G320"/>
      <c r="H320"/>
      <c r="I320"/>
      <c r="J320"/>
    </row>
    <row r="321" spans="2:10" x14ac:dyDescent="0.2">
      <c r="B321"/>
      <c r="C321"/>
      <c r="D321"/>
      <c r="E321"/>
      <c r="F321"/>
      <c r="G321"/>
      <c r="H321"/>
      <c r="I321"/>
      <c r="J321"/>
    </row>
  </sheetData>
  <mergeCells count="157">
    <mergeCell ref="U23:AC23"/>
    <mergeCell ref="B22:AC22"/>
    <mergeCell ref="C261:E261"/>
    <mergeCell ref="F261:H261"/>
    <mergeCell ref="I261:K261"/>
    <mergeCell ref="G228:H228"/>
    <mergeCell ref="I228:J228"/>
    <mergeCell ref="C238:D238"/>
    <mergeCell ref="E238:F238"/>
    <mergeCell ref="G238:H238"/>
    <mergeCell ref="C221:D221"/>
    <mergeCell ref="E221:F221"/>
    <mergeCell ref="G221:H221"/>
    <mergeCell ref="B228:B229"/>
    <mergeCell ref="C228:D228"/>
    <mergeCell ref="E177:F177"/>
    <mergeCell ref="G177:H177"/>
    <mergeCell ref="C182:D182"/>
    <mergeCell ref="E182:F182"/>
    <mergeCell ref="G182:H182"/>
    <mergeCell ref="C142:H142"/>
    <mergeCell ref="B151:C151"/>
    <mergeCell ref="B168:B169"/>
    <mergeCell ref="C168:D168"/>
    <mergeCell ref="C270:E270"/>
    <mergeCell ref="F270:H270"/>
    <mergeCell ref="B246:B247"/>
    <mergeCell ref="C246:E246"/>
    <mergeCell ref="F246:H246"/>
    <mergeCell ref="C255:E255"/>
    <mergeCell ref="F255:H255"/>
    <mergeCell ref="C23:K23"/>
    <mergeCell ref="P24:Q24"/>
    <mergeCell ref="L23:T23"/>
    <mergeCell ref="E228:F228"/>
    <mergeCell ref="C206:D206"/>
    <mergeCell ref="E206:F206"/>
    <mergeCell ref="G206:H206"/>
    <mergeCell ref="C212:D212"/>
    <mergeCell ref="E212:F212"/>
    <mergeCell ref="G212:H212"/>
    <mergeCell ref="C191:D191"/>
    <mergeCell ref="E191:F191"/>
    <mergeCell ref="G191:H191"/>
    <mergeCell ref="C197:D197"/>
    <mergeCell ref="E197:F197"/>
    <mergeCell ref="G197:H197"/>
    <mergeCell ref="C177:D177"/>
    <mergeCell ref="E168:F168"/>
    <mergeCell ref="G168:H168"/>
    <mergeCell ref="B134:B135"/>
    <mergeCell ref="C134:G134"/>
    <mergeCell ref="H134:H135"/>
    <mergeCell ref="C108:F108"/>
    <mergeCell ref="G108:J108"/>
    <mergeCell ref="K108:N108"/>
    <mergeCell ref="B114:H114"/>
    <mergeCell ref="B115:B116"/>
    <mergeCell ref="C115:G115"/>
    <mergeCell ref="H115:H116"/>
    <mergeCell ref="C94:F94"/>
    <mergeCell ref="G94:J94"/>
    <mergeCell ref="K94:N94"/>
    <mergeCell ref="B99:B100"/>
    <mergeCell ref="C99:F99"/>
    <mergeCell ref="G99:J99"/>
    <mergeCell ref="K99:N99"/>
    <mergeCell ref="C124:H124"/>
    <mergeCell ref="B133:H133"/>
    <mergeCell ref="H56:L56"/>
    <mergeCell ref="M56:Q56"/>
    <mergeCell ref="H65:L65"/>
    <mergeCell ref="M65:Q65"/>
    <mergeCell ref="C79:G79"/>
    <mergeCell ref="C84:F84"/>
    <mergeCell ref="G84:J84"/>
    <mergeCell ref="K84:N84"/>
    <mergeCell ref="B85:B86"/>
    <mergeCell ref="C85:F85"/>
    <mergeCell ref="G85:J85"/>
    <mergeCell ref="K85:N85"/>
    <mergeCell ref="B70:B71"/>
    <mergeCell ref="C70:G70"/>
    <mergeCell ref="H70:L70"/>
    <mergeCell ref="M70:Q70"/>
    <mergeCell ref="M79:Q79"/>
    <mergeCell ref="H79:L79"/>
    <mergeCell ref="Y33:Z33"/>
    <mergeCell ref="I33:J33"/>
    <mergeCell ref="R33:S33"/>
    <mergeCell ref="AA33:AB33"/>
    <mergeCell ref="C33:D33"/>
    <mergeCell ref="L33:M33"/>
    <mergeCell ref="U33:V33"/>
    <mergeCell ref="E33:F33"/>
    <mergeCell ref="N33:O33"/>
    <mergeCell ref="W33:X33"/>
    <mergeCell ref="Y24:Z24"/>
    <mergeCell ref="I24:J24"/>
    <mergeCell ref="R24:S24"/>
    <mergeCell ref="AA24:AB24"/>
    <mergeCell ref="B24:B25"/>
    <mergeCell ref="C24:D24"/>
    <mergeCell ref="L24:M24"/>
    <mergeCell ref="U24:V24"/>
    <mergeCell ref="E24:F24"/>
    <mergeCell ref="N24:O24"/>
    <mergeCell ref="W24:X24"/>
    <mergeCell ref="G24:H24"/>
    <mergeCell ref="N16:N17"/>
    <mergeCell ref="B17:K17"/>
    <mergeCell ref="B18:K18"/>
    <mergeCell ref="B19:K19"/>
    <mergeCell ref="B15:K15"/>
    <mergeCell ref="N7:N8"/>
    <mergeCell ref="N9:N10"/>
    <mergeCell ref="N11:N12"/>
    <mergeCell ref="N13:N14"/>
    <mergeCell ref="C14:D14"/>
    <mergeCell ref="E14:F14"/>
    <mergeCell ref="G14:H14"/>
    <mergeCell ref="I14:J14"/>
    <mergeCell ref="K14:L14"/>
    <mergeCell ref="B3:E3"/>
    <mergeCell ref="B5:L5"/>
    <mergeCell ref="B6:B7"/>
    <mergeCell ref="C6:D6"/>
    <mergeCell ref="E6:F6"/>
    <mergeCell ref="G6:H6"/>
    <mergeCell ref="I6:J6"/>
    <mergeCell ref="K6:L6"/>
    <mergeCell ref="B20:K20"/>
    <mergeCell ref="B16:K16"/>
    <mergeCell ref="I270:K270"/>
    <mergeCell ref="I255:K255"/>
    <mergeCell ref="I246:K246"/>
    <mergeCell ref="P33:Q33"/>
    <mergeCell ref="B227:J227"/>
    <mergeCell ref="I238:J238"/>
    <mergeCell ref="B40:O40"/>
    <mergeCell ref="B54:Q54"/>
    <mergeCell ref="B68:Q68"/>
    <mergeCell ref="B98:N98"/>
    <mergeCell ref="C41:E41"/>
    <mergeCell ref="B42:B43"/>
    <mergeCell ref="G33:H33"/>
    <mergeCell ref="F41:J41"/>
    <mergeCell ref="K41:O41"/>
    <mergeCell ref="C65:G65"/>
    <mergeCell ref="C69:G69"/>
    <mergeCell ref="H69:L69"/>
    <mergeCell ref="M69:Q69"/>
    <mergeCell ref="C55:G55"/>
    <mergeCell ref="H55:L55"/>
    <mergeCell ref="M55:Q55"/>
    <mergeCell ref="B56:B57"/>
    <mergeCell ref="C56:G56"/>
  </mergeCells>
  <pageMargins left="0.25" right="0.25" top="0.75" bottom="0.75" header="0.3" footer="0.3"/>
  <pageSetup paperSize="8" scale="31" fitToHeight="0" orientation="landscape" r:id="rId1"/>
  <rowBreaks count="2" manualBreakCount="2">
    <brk id="96" max="28" man="1"/>
    <brk id="194" max="28" man="1"/>
  </rowBreaks>
  <colBreaks count="1" manualBreakCount="1">
    <brk id="1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8"/>
  <sheetViews>
    <sheetView showGridLines="0" zoomScaleNormal="100" workbookViewId="0"/>
  </sheetViews>
  <sheetFormatPr defaultRowHeight="15" x14ac:dyDescent="0.25"/>
  <cols>
    <col min="1" max="1" width="7" style="16" customWidth="1"/>
    <col min="2" max="2" width="66.125" style="16" customWidth="1"/>
    <col min="3" max="3" width="9" style="16"/>
    <col min="4" max="6" width="10.5" style="16" customWidth="1"/>
    <col min="7" max="7" width="9.875" style="16" customWidth="1"/>
    <col min="8" max="8" width="9" style="16"/>
    <col min="9" max="9" width="9" style="16" customWidth="1"/>
    <col min="10" max="16384" width="9" style="16"/>
  </cols>
  <sheetData>
    <row r="2" spans="2:3" ht="51" customHeight="1" x14ac:dyDescent="0.25"/>
    <row r="3" spans="2:3" ht="19.5" x14ac:dyDescent="0.25">
      <c r="B3" s="14" t="s">
        <v>107</v>
      </c>
      <c r="C3" s="15"/>
    </row>
    <row r="4" spans="2:3" ht="40.5" customHeight="1" x14ac:dyDescent="0.25">
      <c r="B4" s="188" t="s">
        <v>179</v>
      </c>
      <c r="C4" s="188"/>
    </row>
    <row r="5" spans="2:3" ht="39.75" customHeight="1" x14ac:dyDescent="0.25">
      <c r="B5" s="250" t="s">
        <v>234</v>
      </c>
      <c r="C5" s="185"/>
    </row>
    <row r="6" spans="2:3" x14ac:dyDescent="0.25">
      <c r="B6" s="250"/>
      <c r="C6" s="185"/>
    </row>
    <row r="7" spans="2:3" x14ac:dyDescent="0.25">
      <c r="B7" s="250"/>
      <c r="C7" s="185"/>
    </row>
    <row r="8" spans="2:3" x14ac:dyDescent="0.25">
      <c r="B8" s="250"/>
      <c r="C8" s="185"/>
    </row>
    <row r="9" spans="2:3" x14ac:dyDescent="0.25">
      <c r="B9" s="250"/>
      <c r="C9" s="185"/>
    </row>
    <row r="10" spans="2:3" x14ac:dyDescent="0.25">
      <c r="B10" s="250"/>
      <c r="C10" s="185"/>
    </row>
    <row r="11" spans="2:3" ht="29.25" customHeight="1" x14ac:dyDescent="0.25">
      <c r="B11" s="250"/>
      <c r="C11" s="185"/>
    </row>
    <row r="12" spans="2:3" x14ac:dyDescent="0.25">
      <c r="B12" s="250"/>
      <c r="C12" s="185"/>
    </row>
    <row r="13" spans="2:3" x14ac:dyDescent="0.25">
      <c r="B13" s="250"/>
      <c r="C13" s="185"/>
    </row>
    <row r="14" spans="2:3" x14ac:dyDescent="0.25">
      <c r="B14" s="250"/>
      <c r="C14" s="185"/>
    </row>
    <row r="15" spans="2:3" x14ac:dyDescent="0.25">
      <c r="B15" s="250"/>
      <c r="C15" s="185"/>
    </row>
    <row r="16" spans="2:3" x14ac:dyDescent="0.25">
      <c r="B16" s="250"/>
      <c r="C16" s="185"/>
    </row>
    <row r="17" spans="2:3" x14ac:dyDescent="0.25">
      <c r="B17" s="251" t="s">
        <v>235</v>
      </c>
      <c r="C17" s="186"/>
    </row>
    <row r="18" spans="2:3" x14ac:dyDescent="0.25">
      <c r="B18" s="251"/>
    </row>
  </sheetData>
  <mergeCells count="3">
    <mergeCell ref="B4:C4"/>
    <mergeCell ref="B5:B16"/>
    <mergeCell ref="B17:B18"/>
  </mergeCells>
  <hyperlinks>
    <hyperlink ref="B17:C17" r:id="rId1" display="You can find further information and a full breakdown of the themes explored in the full report"/>
  </hyperlinks>
  <pageMargins left="0.7" right="0.7" top="0.75" bottom="0.75" header="0.3" footer="0.3"/>
  <pageSetup paperSize="9" scale="83"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87"/>
  <sheetViews>
    <sheetView showGridLines="0" zoomScale="70" zoomScaleNormal="70" workbookViewId="0"/>
  </sheetViews>
  <sheetFormatPr defaultRowHeight="14.25" x14ac:dyDescent="0.2"/>
  <cols>
    <col min="1" max="1" width="2" style="151" customWidth="1"/>
    <col min="2" max="2" width="11.125" style="153" customWidth="1"/>
    <col min="3" max="3" width="20.125" style="153" customWidth="1"/>
    <col min="4" max="4" width="17.125" style="151" customWidth="1"/>
    <col min="5" max="5" width="17.75" style="151" customWidth="1"/>
    <col min="6" max="6" width="15.375" style="151" customWidth="1"/>
    <col min="7" max="12" width="16.125" style="151" customWidth="1"/>
    <col min="13" max="13" width="16.25" style="151" customWidth="1"/>
    <col min="14" max="14" width="9" style="151"/>
    <col min="15" max="15" width="44.5" style="151" customWidth="1"/>
    <col min="16" max="16384" width="9" style="151"/>
  </cols>
  <sheetData>
    <row r="2" spans="2:9" ht="51" customHeight="1" x14ac:dyDescent="0.2"/>
    <row r="4" spans="2:9" ht="18" customHeight="1" x14ac:dyDescent="0.2">
      <c r="B4" s="188" t="s">
        <v>179</v>
      </c>
      <c r="C4" s="188"/>
      <c r="D4" s="188"/>
      <c r="E4" s="188"/>
      <c r="F4" s="188"/>
      <c r="G4" s="188"/>
      <c r="H4" s="188"/>
      <c r="I4" s="188"/>
    </row>
    <row r="6" spans="2:9" x14ac:dyDescent="0.2">
      <c r="B6" s="152" t="s">
        <v>180</v>
      </c>
    </row>
    <row r="7" spans="2:9" x14ac:dyDescent="0.2">
      <c r="B7" s="152"/>
      <c r="C7" s="255" t="s">
        <v>181</v>
      </c>
      <c r="D7" s="255"/>
      <c r="E7" s="255"/>
    </row>
    <row r="8" spans="2:9" x14ac:dyDescent="0.2">
      <c r="B8" s="154" t="s">
        <v>182</v>
      </c>
      <c r="C8" s="155" t="s">
        <v>143</v>
      </c>
      <c r="D8" s="155" t="s">
        <v>144</v>
      </c>
      <c r="E8" s="155" t="s">
        <v>145</v>
      </c>
    </row>
    <row r="9" spans="2:9" x14ac:dyDescent="0.2">
      <c r="B9" s="154">
        <v>2008</v>
      </c>
      <c r="C9" s="112">
        <v>0.13</v>
      </c>
      <c r="D9" s="156">
        <v>0.43</v>
      </c>
      <c r="E9" s="156">
        <v>0.45</v>
      </c>
    </row>
    <row r="10" spans="2:9" x14ac:dyDescent="0.2">
      <c r="B10" s="154">
        <v>2010</v>
      </c>
      <c r="C10" s="112">
        <v>0.19</v>
      </c>
      <c r="D10" s="156">
        <v>0.49</v>
      </c>
      <c r="E10" s="156">
        <v>0.32</v>
      </c>
    </row>
    <row r="11" spans="2:9" x14ac:dyDescent="0.2">
      <c r="B11" s="154">
        <v>2013</v>
      </c>
      <c r="C11" s="112">
        <v>0.16</v>
      </c>
      <c r="D11" s="156">
        <v>0.38</v>
      </c>
      <c r="E11" s="156">
        <v>0.45</v>
      </c>
    </row>
    <row r="12" spans="2:9" x14ac:dyDescent="0.2">
      <c r="B12" s="154">
        <v>2014</v>
      </c>
      <c r="C12" s="112">
        <v>0.06</v>
      </c>
      <c r="D12" s="156">
        <v>0.3</v>
      </c>
      <c r="E12" s="156">
        <v>0.64</v>
      </c>
    </row>
    <row r="13" spans="2:9" x14ac:dyDescent="0.2">
      <c r="B13" s="154">
        <v>2015</v>
      </c>
      <c r="C13" s="112">
        <v>0.05</v>
      </c>
      <c r="D13" s="156">
        <v>0.26</v>
      </c>
      <c r="E13" s="156">
        <v>0.69</v>
      </c>
    </row>
    <row r="14" spans="2:9" x14ac:dyDescent="0.2">
      <c r="B14" s="154">
        <v>2016</v>
      </c>
      <c r="C14" s="112">
        <v>0.05</v>
      </c>
      <c r="D14" s="156">
        <v>0.26</v>
      </c>
      <c r="E14" s="156">
        <v>0.69</v>
      </c>
    </row>
    <row r="15" spans="2:9" x14ac:dyDescent="0.2">
      <c r="B15" s="154">
        <v>2017</v>
      </c>
      <c r="C15" s="112">
        <v>0.03</v>
      </c>
      <c r="D15" s="156">
        <v>0.2</v>
      </c>
      <c r="E15" s="156">
        <v>0.77</v>
      </c>
    </row>
    <row r="16" spans="2:9" x14ac:dyDescent="0.2">
      <c r="B16" s="256" t="s">
        <v>183</v>
      </c>
      <c r="C16" s="257"/>
      <c r="D16" s="257"/>
      <c r="E16" s="257"/>
    </row>
    <row r="17" spans="2:6" ht="13.5" customHeight="1" x14ac:dyDescent="0.2">
      <c r="B17" s="257"/>
      <c r="C17" s="257"/>
      <c r="D17" s="257"/>
      <c r="E17" s="257"/>
    </row>
    <row r="18" spans="2:6" ht="12.75" customHeight="1" x14ac:dyDescent="0.2">
      <c r="B18" s="157"/>
      <c r="C18" s="157"/>
      <c r="D18" s="157"/>
      <c r="E18" s="157"/>
    </row>
    <row r="20" spans="2:6" x14ac:dyDescent="0.2">
      <c r="B20" s="258" t="s">
        <v>184</v>
      </c>
      <c r="C20" s="258"/>
      <c r="D20" s="258"/>
      <c r="E20" s="258"/>
      <c r="F20" s="258"/>
    </row>
    <row r="21" spans="2:6" x14ac:dyDescent="0.2">
      <c r="B21" s="259"/>
      <c r="C21" s="259"/>
      <c r="D21" s="259"/>
      <c r="E21" s="260"/>
      <c r="F21" s="260"/>
    </row>
    <row r="22" spans="2:6" x14ac:dyDescent="0.2">
      <c r="B22" s="158"/>
      <c r="C22" s="158"/>
      <c r="D22" s="159"/>
      <c r="E22" s="160">
        <v>2017</v>
      </c>
      <c r="F22" s="160">
        <v>2016</v>
      </c>
    </row>
    <row r="23" spans="2:6" x14ac:dyDescent="0.2">
      <c r="B23" s="252" t="s">
        <v>146</v>
      </c>
      <c r="C23" s="253"/>
      <c r="D23" s="254"/>
      <c r="E23" s="161">
        <v>0.79</v>
      </c>
      <c r="F23" s="161">
        <v>0.74</v>
      </c>
    </row>
    <row r="24" spans="2:6" x14ac:dyDescent="0.2">
      <c r="B24" s="252" t="s">
        <v>147</v>
      </c>
      <c r="C24" s="253"/>
      <c r="D24" s="254"/>
      <c r="E24" s="161">
        <v>0.79</v>
      </c>
      <c r="F24" s="161">
        <v>0.78</v>
      </c>
    </row>
    <row r="25" spans="2:6" x14ac:dyDescent="0.2">
      <c r="B25" s="252" t="s">
        <v>148</v>
      </c>
      <c r="C25" s="253"/>
      <c r="D25" s="254"/>
      <c r="E25" s="161">
        <v>0.78</v>
      </c>
      <c r="F25" s="161">
        <v>0.75</v>
      </c>
    </row>
    <row r="26" spans="2:6" x14ac:dyDescent="0.2">
      <c r="B26" s="252" t="s">
        <v>149</v>
      </c>
      <c r="C26" s="253"/>
      <c r="D26" s="254"/>
      <c r="E26" s="161">
        <v>0.6</v>
      </c>
      <c r="F26" s="161">
        <v>0.56000000000000005</v>
      </c>
    </row>
    <row r="27" spans="2:6" x14ac:dyDescent="0.2">
      <c r="B27" s="153" t="s">
        <v>185</v>
      </c>
    </row>
    <row r="30" spans="2:6" ht="14.25" customHeight="1" x14ac:dyDescent="0.2">
      <c r="B30" s="258" t="s">
        <v>186</v>
      </c>
      <c r="C30" s="258"/>
      <c r="D30" s="258"/>
      <c r="E30" s="258"/>
      <c r="F30" s="258"/>
    </row>
    <row r="31" spans="2:6" x14ac:dyDescent="0.2">
      <c r="B31" s="258"/>
      <c r="C31" s="258"/>
      <c r="D31" s="258"/>
      <c r="E31" s="258"/>
      <c r="F31" s="258"/>
    </row>
    <row r="32" spans="2:6" x14ac:dyDescent="0.2">
      <c r="B32" s="162" t="s">
        <v>187</v>
      </c>
      <c r="C32" s="163" t="s">
        <v>145</v>
      </c>
      <c r="D32" s="163" t="s">
        <v>144</v>
      </c>
      <c r="E32" s="163" t="s">
        <v>143</v>
      </c>
    </row>
    <row r="33" spans="2:13" x14ac:dyDescent="0.2">
      <c r="B33" s="162" t="s">
        <v>188</v>
      </c>
      <c r="C33" s="164">
        <v>0.67</v>
      </c>
      <c r="D33" s="161">
        <v>0.3</v>
      </c>
      <c r="E33" s="161">
        <v>0.03</v>
      </c>
    </row>
    <row r="34" spans="2:13" x14ac:dyDescent="0.2">
      <c r="B34" s="165" t="s">
        <v>189</v>
      </c>
      <c r="C34" s="166">
        <v>7</v>
      </c>
    </row>
    <row r="35" spans="2:13" x14ac:dyDescent="0.2">
      <c r="B35" s="153" t="s">
        <v>190</v>
      </c>
    </row>
    <row r="38" spans="2:13" x14ac:dyDescent="0.2">
      <c r="B38" s="152" t="s">
        <v>191</v>
      </c>
    </row>
    <row r="39" spans="2:13" s="168" customFormat="1" ht="38.25" customHeight="1" x14ac:dyDescent="0.2">
      <c r="B39" s="167"/>
      <c r="C39" s="167"/>
      <c r="D39" s="263" t="s">
        <v>150</v>
      </c>
      <c r="E39" s="264"/>
      <c r="F39" s="263" t="s">
        <v>151</v>
      </c>
      <c r="G39" s="264"/>
      <c r="H39" s="263" t="s">
        <v>152</v>
      </c>
      <c r="I39" s="264"/>
      <c r="J39" s="263" t="s">
        <v>153</v>
      </c>
      <c r="K39" s="264"/>
      <c r="L39" s="263" t="s">
        <v>154</v>
      </c>
      <c r="M39" s="264"/>
    </row>
    <row r="40" spans="2:13" ht="14.25" customHeight="1" x14ac:dyDescent="0.2">
      <c r="B40" s="169" t="s">
        <v>192</v>
      </c>
      <c r="C40" s="170"/>
      <c r="D40" s="163" t="s">
        <v>155</v>
      </c>
      <c r="E40" s="163" t="s">
        <v>156</v>
      </c>
      <c r="F40" s="163" t="s">
        <v>155</v>
      </c>
      <c r="G40" s="163" t="s">
        <v>156</v>
      </c>
      <c r="H40" s="163" t="s">
        <v>155</v>
      </c>
      <c r="I40" s="163" t="s">
        <v>156</v>
      </c>
      <c r="J40" s="163" t="s">
        <v>155</v>
      </c>
      <c r="K40" s="163" t="s">
        <v>156</v>
      </c>
      <c r="L40" s="163" t="s">
        <v>155</v>
      </c>
      <c r="M40" s="163" t="s">
        <v>156</v>
      </c>
    </row>
    <row r="41" spans="2:13" x14ac:dyDescent="0.2">
      <c r="B41" s="261" t="s">
        <v>109</v>
      </c>
      <c r="C41" s="262"/>
      <c r="D41" s="161">
        <v>0.62</v>
      </c>
      <c r="E41" s="161">
        <v>0.77</v>
      </c>
      <c r="F41" s="161">
        <v>0.9</v>
      </c>
      <c r="G41" s="161">
        <v>0.76</v>
      </c>
      <c r="H41" s="161">
        <v>0.91</v>
      </c>
      <c r="I41" s="161">
        <v>0.72</v>
      </c>
      <c r="J41" s="161">
        <v>0.86</v>
      </c>
      <c r="K41" s="161">
        <v>0.68</v>
      </c>
      <c r="L41" s="161">
        <v>0.8</v>
      </c>
      <c r="M41" s="161">
        <v>0.64</v>
      </c>
    </row>
    <row r="42" spans="2:13" ht="14.25" customHeight="1" x14ac:dyDescent="0.2">
      <c r="B42" s="261" t="s">
        <v>157</v>
      </c>
      <c r="C42" s="262"/>
      <c r="D42" s="161">
        <v>0.22</v>
      </c>
      <c r="E42" s="161">
        <v>0.18</v>
      </c>
      <c r="F42" s="161">
        <v>0.09</v>
      </c>
      <c r="G42" s="161">
        <v>0.2</v>
      </c>
      <c r="H42" s="161">
        <v>0.05</v>
      </c>
      <c r="I42" s="161">
        <v>0.2</v>
      </c>
      <c r="J42" s="161">
        <v>0.09</v>
      </c>
      <c r="K42" s="161">
        <v>0.23</v>
      </c>
      <c r="L42" s="161">
        <v>0.11</v>
      </c>
      <c r="M42" s="161">
        <v>0.26</v>
      </c>
    </row>
    <row r="43" spans="2:13" x14ac:dyDescent="0.2">
      <c r="B43" s="261" t="s">
        <v>110</v>
      </c>
      <c r="C43" s="262"/>
      <c r="D43" s="161">
        <v>0.17</v>
      </c>
      <c r="E43" s="161">
        <v>0.04</v>
      </c>
      <c r="F43" s="161">
        <v>0.01</v>
      </c>
      <c r="G43" s="161">
        <v>0.05</v>
      </c>
      <c r="H43" s="161">
        <v>0.05</v>
      </c>
      <c r="I43" s="161">
        <v>0.08</v>
      </c>
      <c r="J43" s="161">
        <v>0.04</v>
      </c>
      <c r="K43" s="161">
        <v>0.1</v>
      </c>
      <c r="L43" s="161">
        <v>0.09</v>
      </c>
      <c r="M43" s="161">
        <v>0.1</v>
      </c>
    </row>
    <row r="44" spans="2:13" ht="14.25" customHeight="1" x14ac:dyDescent="0.2">
      <c r="B44" s="171" t="s">
        <v>193</v>
      </c>
      <c r="C44" s="172"/>
      <c r="D44" s="173"/>
      <c r="E44" s="174"/>
      <c r="F44" s="142"/>
      <c r="G44" s="142"/>
      <c r="H44" s="142"/>
    </row>
    <row r="45" spans="2:13" x14ac:dyDescent="0.2">
      <c r="B45" s="175"/>
      <c r="C45" s="175"/>
      <c r="D45" s="176"/>
      <c r="E45" s="174"/>
      <c r="F45" s="142"/>
      <c r="G45" s="142"/>
      <c r="H45" s="142"/>
    </row>
    <row r="46" spans="2:13" ht="14.25" customHeight="1" x14ac:dyDescent="0.2">
      <c r="B46" s="176"/>
      <c r="C46" s="176"/>
      <c r="D46" s="176"/>
      <c r="E46" s="174"/>
      <c r="F46" s="142"/>
      <c r="G46" s="142"/>
      <c r="H46" s="142"/>
    </row>
    <row r="47" spans="2:13" x14ac:dyDescent="0.2">
      <c r="B47" s="152" t="s">
        <v>194</v>
      </c>
    </row>
    <row r="48" spans="2:13" ht="41.25" customHeight="1" x14ac:dyDescent="0.2">
      <c r="B48" s="177"/>
      <c r="D48" s="263" t="s">
        <v>158</v>
      </c>
      <c r="E48" s="264"/>
      <c r="F48" s="263" t="s">
        <v>159</v>
      </c>
      <c r="G48" s="264"/>
      <c r="H48" s="263" t="s">
        <v>160</v>
      </c>
      <c r="I48" s="264"/>
    </row>
    <row r="49" spans="2:9" x14ac:dyDescent="0.2">
      <c r="B49" s="178" t="s">
        <v>195</v>
      </c>
      <c r="C49" s="179"/>
      <c r="D49" s="160">
        <v>2016</v>
      </c>
      <c r="E49" s="160">
        <v>2017</v>
      </c>
      <c r="F49" s="160">
        <v>2016</v>
      </c>
      <c r="G49" s="160">
        <v>2017</v>
      </c>
      <c r="H49" s="160">
        <v>2016</v>
      </c>
      <c r="I49" s="160">
        <v>2017</v>
      </c>
    </row>
    <row r="50" spans="2:9" ht="14.25" customHeight="1" x14ac:dyDescent="0.2">
      <c r="B50" s="169" t="s">
        <v>109</v>
      </c>
      <c r="C50" s="170"/>
      <c r="D50" s="161">
        <v>0.46</v>
      </c>
      <c r="E50" s="161">
        <v>0.44</v>
      </c>
      <c r="F50" s="161">
        <v>0.45</v>
      </c>
      <c r="G50" s="161">
        <v>0.44</v>
      </c>
      <c r="H50" s="161">
        <v>0.43</v>
      </c>
      <c r="I50" s="161">
        <v>0.42</v>
      </c>
    </row>
    <row r="51" spans="2:9" x14ac:dyDescent="0.2">
      <c r="B51" s="169" t="s">
        <v>157</v>
      </c>
      <c r="C51" s="170"/>
      <c r="D51" s="161">
        <v>0.21</v>
      </c>
      <c r="E51" s="161">
        <v>0.19</v>
      </c>
      <c r="F51" s="161">
        <v>0.28000000000000003</v>
      </c>
      <c r="G51" s="161">
        <v>0.24</v>
      </c>
      <c r="H51" s="161">
        <v>0.22</v>
      </c>
      <c r="I51" s="161">
        <v>0.2</v>
      </c>
    </row>
    <row r="52" spans="2:9" ht="14.25" customHeight="1" x14ac:dyDescent="0.2">
      <c r="B52" s="169" t="s">
        <v>110</v>
      </c>
      <c r="C52" s="170"/>
      <c r="D52" s="161">
        <v>0.17</v>
      </c>
      <c r="E52" s="161">
        <v>0.12</v>
      </c>
      <c r="F52" s="161">
        <v>0.11</v>
      </c>
      <c r="G52" s="161">
        <v>0.08</v>
      </c>
      <c r="H52" s="161">
        <v>0.22</v>
      </c>
      <c r="I52" s="161">
        <v>0.18</v>
      </c>
    </row>
    <row r="53" spans="2:9" x14ac:dyDescent="0.2">
      <c r="B53" s="169" t="s">
        <v>161</v>
      </c>
      <c r="C53" s="170"/>
      <c r="D53" s="161">
        <v>0.16</v>
      </c>
      <c r="E53" s="161">
        <v>0.25</v>
      </c>
      <c r="F53" s="161">
        <v>0.16</v>
      </c>
      <c r="G53" s="161">
        <v>0.25</v>
      </c>
      <c r="H53" s="161">
        <v>0.13</v>
      </c>
      <c r="I53" s="161">
        <v>0.2</v>
      </c>
    </row>
    <row r="54" spans="2:9" ht="14.25" customHeight="1" x14ac:dyDescent="0.2">
      <c r="B54" s="177" t="s">
        <v>196</v>
      </c>
      <c r="C54" s="177"/>
      <c r="D54" s="19"/>
      <c r="E54" s="19"/>
      <c r="F54" s="19"/>
      <c r="G54" s="19"/>
    </row>
    <row r="56" spans="2:9" ht="14.25" customHeight="1" x14ac:dyDescent="0.2"/>
    <row r="57" spans="2:9" x14ac:dyDescent="0.2">
      <c r="B57" s="152" t="s">
        <v>197</v>
      </c>
    </row>
    <row r="58" spans="2:9" ht="52.5" customHeight="1" x14ac:dyDescent="0.2">
      <c r="B58" s="177"/>
      <c r="D58" s="263" t="s">
        <v>164</v>
      </c>
      <c r="E58" s="264"/>
      <c r="F58" s="263" t="s">
        <v>163</v>
      </c>
      <c r="G58" s="264"/>
      <c r="H58" s="263" t="s">
        <v>162</v>
      </c>
      <c r="I58" s="264"/>
    </row>
    <row r="59" spans="2:9" x14ac:dyDescent="0.2">
      <c r="B59" s="169" t="s">
        <v>109</v>
      </c>
      <c r="C59" s="170"/>
      <c r="D59" s="265">
        <v>0.36</v>
      </c>
      <c r="E59" s="266"/>
      <c r="F59" s="265">
        <v>0.5</v>
      </c>
      <c r="G59" s="266"/>
      <c r="H59" s="265">
        <v>0.66</v>
      </c>
      <c r="I59" s="266"/>
    </row>
    <row r="60" spans="2:9" x14ac:dyDescent="0.2">
      <c r="B60" s="169" t="s">
        <v>157</v>
      </c>
      <c r="C60" s="170"/>
      <c r="D60" s="265">
        <v>0.62</v>
      </c>
      <c r="E60" s="266"/>
      <c r="F60" s="265">
        <v>0.46</v>
      </c>
      <c r="G60" s="266"/>
      <c r="H60" s="265">
        <v>0.26</v>
      </c>
      <c r="I60" s="266"/>
    </row>
    <row r="61" spans="2:9" x14ac:dyDescent="0.2">
      <c r="B61" s="169" t="s">
        <v>110</v>
      </c>
      <c r="C61" s="170"/>
      <c r="D61" s="265">
        <v>0.02</v>
      </c>
      <c r="E61" s="266"/>
      <c r="F61" s="265">
        <v>0.04</v>
      </c>
      <c r="G61" s="266"/>
      <c r="H61" s="265">
        <v>0.08</v>
      </c>
      <c r="I61" s="266"/>
    </row>
    <row r="62" spans="2:9" x14ac:dyDescent="0.2">
      <c r="B62" s="267" t="s">
        <v>198</v>
      </c>
      <c r="C62" s="267"/>
      <c r="D62" s="267"/>
      <c r="E62" s="267"/>
      <c r="F62" s="267"/>
      <c r="G62" s="267"/>
      <c r="H62" s="267"/>
      <c r="I62" s="267"/>
    </row>
    <row r="63" spans="2:9" x14ac:dyDescent="0.2">
      <c r="B63" s="268"/>
      <c r="C63" s="268"/>
      <c r="D63" s="268"/>
      <c r="E63" s="268"/>
      <c r="F63" s="268"/>
      <c r="G63" s="268"/>
      <c r="H63" s="268"/>
      <c r="I63" s="268"/>
    </row>
    <row r="66" spans="2:7" x14ac:dyDescent="0.2">
      <c r="B66" s="152" t="s">
        <v>199</v>
      </c>
    </row>
    <row r="67" spans="2:7" x14ac:dyDescent="0.2">
      <c r="B67"/>
      <c r="F67" s="163" t="s">
        <v>156</v>
      </c>
      <c r="G67" s="163" t="s">
        <v>155</v>
      </c>
    </row>
    <row r="68" spans="2:7" x14ac:dyDescent="0.2">
      <c r="B68" s="180" t="s">
        <v>172</v>
      </c>
      <c r="C68" s="181"/>
      <c r="D68" s="181"/>
      <c r="E68" s="182"/>
      <c r="F68" s="161">
        <v>0.54</v>
      </c>
      <c r="G68" s="161">
        <v>0.84</v>
      </c>
    </row>
    <row r="69" spans="2:7" x14ac:dyDescent="0.2">
      <c r="B69" s="180" t="s">
        <v>171</v>
      </c>
      <c r="C69" s="181"/>
      <c r="D69" s="181"/>
      <c r="E69" s="182"/>
      <c r="F69" s="161">
        <v>0.48</v>
      </c>
      <c r="G69" s="161">
        <v>0.79</v>
      </c>
    </row>
    <row r="70" spans="2:7" x14ac:dyDescent="0.2">
      <c r="B70" s="180" t="s">
        <v>170</v>
      </c>
      <c r="C70" s="181"/>
      <c r="D70" s="181"/>
      <c r="E70" s="182"/>
      <c r="F70" s="161">
        <v>0.45</v>
      </c>
      <c r="G70" s="161">
        <v>0.81</v>
      </c>
    </row>
    <row r="71" spans="2:7" x14ac:dyDescent="0.2">
      <c r="B71" s="180" t="s">
        <v>169</v>
      </c>
      <c r="C71" s="181"/>
      <c r="D71" s="181"/>
      <c r="E71" s="182"/>
      <c r="F71" s="161">
        <v>0.35</v>
      </c>
      <c r="G71" s="161">
        <v>0.74</v>
      </c>
    </row>
    <row r="72" spans="2:7" x14ac:dyDescent="0.2">
      <c r="B72" s="180" t="s">
        <v>168</v>
      </c>
      <c r="C72" s="181"/>
      <c r="D72" s="181"/>
      <c r="E72" s="182"/>
      <c r="F72" s="161">
        <v>0.32</v>
      </c>
      <c r="G72" s="161">
        <v>0.68</v>
      </c>
    </row>
    <row r="73" spans="2:7" x14ac:dyDescent="0.2">
      <c r="B73" s="180" t="s">
        <v>167</v>
      </c>
      <c r="C73" s="181"/>
      <c r="D73" s="181"/>
      <c r="E73" s="182"/>
      <c r="F73" s="161">
        <v>0.25</v>
      </c>
      <c r="G73" s="161">
        <v>0.61</v>
      </c>
    </row>
    <row r="74" spans="2:7" x14ac:dyDescent="0.2">
      <c r="B74" s="180" t="s">
        <v>166</v>
      </c>
      <c r="C74" s="181"/>
      <c r="D74" s="181"/>
      <c r="E74" s="182"/>
      <c r="F74" s="161">
        <v>0.17</v>
      </c>
      <c r="G74" s="161">
        <v>0.3</v>
      </c>
    </row>
    <row r="75" spans="2:7" x14ac:dyDescent="0.2">
      <c r="B75" s="180" t="s">
        <v>165</v>
      </c>
      <c r="C75" s="181"/>
      <c r="D75" s="181"/>
      <c r="E75" s="182"/>
      <c r="F75" s="161">
        <v>0.14000000000000001</v>
      </c>
      <c r="G75" s="161">
        <v>0.21</v>
      </c>
    </row>
    <row r="76" spans="2:7" x14ac:dyDescent="0.2">
      <c r="B76" s="267" t="s">
        <v>200</v>
      </c>
      <c r="C76" s="267"/>
      <c r="D76" s="267"/>
      <c r="E76" s="267"/>
      <c r="F76" s="267"/>
      <c r="G76" s="267"/>
    </row>
    <row r="77" spans="2:7" x14ac:dyDescent="0.2">
      <c r="B77" s="268"/>
      <c r="C77" s="268"/>
      <c r="D77" s="268"/>
      <c r="E77" s="268"/>
      <c r="F77" s="268"/>
      <c r="G77" s="268"/>
    </row>
    <row r="80" spans="2:7" x14ac:dyDescent="0.2">
      <c r="B80" s="152" t="s">
        <v>201</v>
      </c>
    </row>
    <row r="81" spans="2:7" x14ac:dyDescent="0.2">
      <c r="B81" s="180" t="s">
        <v>178</v>
      </c>
      <c r="C81" s="181"/>
      <c r="D81" s="181"/>
      <c r="E81" s="181"/>
      <c r="F81" s="182"/>
      <c r="G81" s="161">
        <v>0.13</v>
      </c>
    </row>
    <row r="82" spans="2:7" x14ac:dyDescent="0.2">
      <c r="B82" s="180" t="s">
        <v>177</v>
      </c>
      <c r="C82" s="181"/>
      <c r="D82" s="181"/>
      <c r="E82" s="181"/>
      <c r="F82" s="182"/>
      <c r="G82" s="161">
        <v>0.12</v>
      </c>
    </row>
    <row r="83" spans="2:7" x14ac:dyDescent="0.2">
      <c r="B83" s="180" t="s">
        <v>176</v>
      </c>
      <c r="C83" s="181"/>
      <c r="D83" s="181"/>
      <c r="E83" s="181"/>
      <c r="F83" s="182"/>
      <c r="G83" s="161">
        <v>0.11</v>
      </c>
    </row>
    <row r="84" spans="2:7" x14ac:dyDescent="0.2">
      <c r="B84" s="180" t="s">
        <v>175</v>
      </c>
      <c r="C84" s="181"/>
      <c r="D84" s="181"/>
      <c r="E84" s="181"/>
      <c r="F84" s="182"/>
      <c r="G84" s="161">
        <v>0.1</v>
      </c>
    </row>
    <row r="85" spans="2:7" x14ac:dyDescent="0.2">
      <c r="B85" s="180" t="s">
        <v>174</v>
      </c>
      <c r="C85" s="181"/>
      <c r="D85" s="181"/>
      <c r="E85" s="181"/>
      <c r="F85" s="182"/>
      <c r="G85" s="161">
        <v>7.0000000000000007E-2</v>
      </c>
    </row>
    <row r="86" spans="2:7" x14ac:dyDescent="0.2">
      <c r="B86" s="180" t="s">
        <v>173</v>
      </c>
      <c r="C86" s="181"/>
      <c r="D86" s="181"/>
      <c r="E86" s="181"/>
      <c r="F86" s="182"/>
      <c r="G86" s="161">
        <v>0.06</v>
      </c>
    </row>
    <row r="87" spans="2:7" x14ac:dyDescent="0.2">
      <c r="B87" s="153" t="s">
        <v>190</v>
      </c>
    </row>
  </sheetData>
  <mergeCells count="35">
    <mergeCell ref="D61:E61"/>
    <mergeCell ref="F61:G61"/>
    <mergeCell ref="H61:I61"/>
    <mergeCell ref="B62:I63"/>
    <mergeCell ref="B76:G77"/>
    <mergeCell ref="D59:E59"/>
    <mergeCell ref="F59:G59"/>
    <mergeCell ref="H59:I59"/>
    <mergeCell ref="D60:E60"/>
    <mergeCell ref="F60:G60"/>
    <mergeCell ref="H60:I60"/>
    <mergeCell ref="D48:E48"/>
    <mergeCell ref="F48:G48"/>
    <mergeCell ref="H48:I48"/>
    <mergeCell ref="D58:E58"/>
    <mergeCell ref="F58:G58"/>
    <mergeCell ref="H58:I58"/>
    <mergeCell ref="H39:I39"/>
    <mergeCell ref="J39:K39"/>
    <mergeCell ref="L39:M39"/>
    <mergeCell ref="B41:C41"/>
    <mergeCell ref="B42:C42"/>
    <mergeCell ref="B43:C43"/>
    <mergeCell ref="B24:D24"/>
    <mergeCell ref="B25:D25"/>
    <mergeCell ref="B26:D26"/>
    <mergeCell ref="B30:F31"/>
    <mergeCell ref="D39:E39"/>
    <mergeCell ref="F39:G39"/>
    <mergeCell ref="B23:D23"/>
    <mergeCell ref="B4:G4"/>
    <mergeCell ref="H4:I4"/>
    <mergeCell ref="C7:E7"/>
    <mergeCell ref="B16:E17"/>
    <mergeCell ref="B20:F21"/>
  </mergeCells>
  <pageMargins left="0.7" right="0.7" top="0.75" bottom="0.75" header="0.3" footer="0.3"/>
  <pageSetup paperSize="9" scale="5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Contents</vt:lpstr>
      <vt:lpstr>Retirement Income Methodology</vt:lpstr>
      <vt:lpstr>Retirement Income Data Tables</vt:lpstr>
      <vt:lpstr>Firm Feedback Methodology</vt:lpstr>
      <vt:lpstr>Firm Feedback Data Tables</vt:lpstr>
      <vt:lpstr>Contents!Print_Area</vt:lpstr>
      <vt:lpstr>'Firm Feedback Data Tables'!Print_Area</vt:lpstr>
      <vt:lpstr>'Retirement Income Data Tables'!Print_Area</vt:lpstr>
      <vt:lpstr>'Retirement Income Methodology'!Print_Area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2017-09-05T15:15:57Z</dcterms:created>
  <dcterms:modified xsi:type="dcterms:W3CDTF">2017-09-05T15:16:01Z</dcterms:modified>
</cp:coreProperties>
</file>