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45" yWindow="150" windowWidth="18855" windowHeight="10200"/>
  </bookViews>
  <sheets>
    <sheet name="Contents" sheetId="5" r:id="rId1"/>
    <sheet name="Retirement Income Methodology" sheetId="7" r:id="rId2"/>
    <sheet name="Retirement Income Data Tables" sheetId="10" r:id="rId3"/>
    <sheet name="Firm Feedback Methodology" sheetId="14" r:id="rId4"/>
    <sheet name="Firm Feedback Data Tables" sheetId="13" r:id="rId5"/>
  </sheets>
  <externalReferences>
    <externalReference r:id="rId6"/>
    <externalReference r:id="rId7"/>
    <externalReference r:id="rId8"/>
  </externalReferences>
  <definedNames>
    <definedName name="_xlnm._FilterDatabase" localSheetId="2" hidden="1">'Retirement Income Data Tables'!$B$24:$AH$31</definedName>
    <definedName name="Measure_Name" localSheetId="2">OFFSET([1]Lists!D$2,1,MATCH('[1]Market shares &amp; trends'!$D$264,[1]Lists!$H$2:$N$2,0),COUNTA(OFFSET([1]Lists!D$2,1,MATCH('[1]Market shares &amp; trends'!$D$264,[1]Lists!$H$2:$N$2,0),200,1)),1)</definedName>
    <definedName name="Measure_Name">OFFSET([2]Lists!D$2,1,MATCH('[2]Market shares &amp; trends'!$D$257,[2]Lists!$H$2:$N$2,0),COUNTA(OFFSET([2]Lists!D$2,1,MATCH('[2]Market shares &amp; trends'!$D$257,[2]Lists!$H$2:$N$2,0),200,1)),1)</definedName>
    <definedName name="Measure2_Name">OFFSET([3]Lists!D$2,1,MATCH('[3]Market shares &amp; trends'!$D$319,[3]Lists!$H$2:$N$2,0),COUNTA(OFFSET([3]Lists!D$2,1,MATCH('[3]Market shares &amp; trends'!$D$319,[3]Lists!$H$2:$N$2,0),200,1)),1)</definedName>
    <definedName name="_xlnm.Print_Area" localSheetId="0">Contents!$A$1:$F$29</definedName>
    <definedName name="_xlnm.Print_Area" localSheetId="4">'Firm Feedback Data Tables'!$A$1:$N$89</definedName>
    <definedName name="_xlnm.Print_Area" localSheetId="2">'Retirement Income Data Tables'!$A$1:$AC$272</definedName>
    <definedName name="_xlnm.Print_Area" localSheetId="1">'Retirement Income Methodology'!$A$1:$C$16</definedName>
  </definedNames>
  <calcPr calcId="145621"/>
</workbook>
</file>

<file path=xl/calcChain.xml><?xml version="1.0" encoding="utf-8"?>
<calcChain xmlns="http://schemas.openxmlformats.org/spreadsheetml/2006/main">
  <c r="H237" i="10" l="1"/>
  <c r="H236" i="10"/>
  <c r="H235" i="10"/>
  <c r="H234" i="10"/>
  <c r="H233" i="10"/>
  <c r="H232" i="10"/>
  <c r="H231" i="10"/>
  <c r="I231" i="10"/>
  <c r="I232" i="10"/>
  <c r="I233" i="10"/>
  <c r="I234" i="10"/>
  <c r="I235" i="10"/>
  <c r="I236" i="10"/>
  <c r="I237" i="10"/>
  <c r="I230" i="10"/>
  <c r="L249" i="10"/>
  <c r="L250" i="10"/>
  <c r="L251" i="10"/>
  <c r="L252" i="10"/>
  <c r="L253" i="10"/>
  <c r="L254" i="10"/>
  <c r="L248" i="10"/>
  <c r="F231" i="10"/>
  <c r="F237" i="10"/>
  <c r="F236" i="10"/>
  <c r="F235" i="10"/>
  <c r="F234" i="10"/>
  <c r="F233" i="10"/>
  <c r="F232" i="10"/>
  <c r="D232" i="10"/>
  <c r="D233" i="10"/>
  <c r="D234" i="10"/>
  <c r="D235" i="10"/>
  <c r="D236" i="10"/>
  <c r="D237" i="10"/>
  <c r="D231" i="10"/>
  <c r="J236" i="10" l="1"/>
  <c r="J234" i="10"/>
  <c r="J232" i="10"/>
  <c r="J237" i="10"/>
  <c r="J233" i="10"/>
  <c r="J235" i="10"/>
  <c r="J231" i="10"/>
  <c r="J46" i="10"/>
  <c r="J45" i="10"/>
  <c r="J47" i="10"/>
  <c r="J44" i="10"/>
  <c r="I48" i="10"/>
  <c r="J48" i="10" s="1"/>
</calcChain>
</file>

<file path=xl/sharedStrings.xml><?xml version="1.0" encoding="utf-8"?>
<sst xmlns="http://schemas.openxmlformats.org/spreadsheetml/2006/main" count="604" uniqueCount="236">
  <si>
    <t>Table 7</t>
  </si>
  <si>
    <t>Table 1</t>
  </si>
  <si>
    <t>Table 2</t>
  </si>
  <si>
    <t>Retirement Income Data Collection</t>
  </si>
  <si>
    <t>Tables 2-6</t>
  </si>
  <si>
    <t>Tables 8-10</t>
  </si>
  <si>
    <t>Tables 11-14</t>
  </si>
  <si>
    <t>Table 15</t>
  </si>
  <si>
    <t>Tables 16-17</t>
  </si>
  <si>
    <t>Total since April 2015</t>
  </si>
  <si>
    <t>% of policies accessed in this way in quarter</t>
  </si>
  <si>
    <t>number</t>
  </si>
  <si>
    <t>% of policies accessed in this way since April</t>
  </si>
  <si>
    <t>Total pots accessed for first time in quarter</t>
  </si>
  <si>
    <t>Annuities purchased in quarter</t>
  </si>
  <si>
    <t>n/a</t>
  </si>
  <si>
    <t>Pots where first partial UFPLS payment taken and not fully withdrawn in quarter**</t>
  </si>
  <si>
    <t>a/a</t>
  </si>
  <si>
    <t>Full cash withdrawals from pots being accessed for first time in quarter***</t>
  </si>
  <si>
    <t>Pension Commencement Lump Sum (PCLS) withdrawn in quarter but no income taken****</t>
  </si>
  <si>
    <t>Base (number of firms who responded)</t>
  </si>
  <si>
    <t>*In July-Sept and Oct-Dec this includes those who just took PCLS but withdrew no crystallised funds, but excludes those who moved to Flexi-Access Drawdown (FAD) from capped drawdown</t>
  </si>
  <si>
    <t>**In Oct-Dec 2015 a small number of pots that have had previous UFPLS payments are included, as one provider was unable to exclude these pots in its submission.</t>
  </si>
  <si>
    <r>
      <t>***Made a first and full withdrawal via Flexi-Access</t>
    </r>
    <r>
      <rPr>
        <sz val="10"/>
        <rFont val="Verdana"/>
        <family val="2"/>
      </rPr>
      <t xml:space="preserve"> Drawdown</t>
    </r>
    <r>
      <rPr>
        <sz val="10"/>
        <color theme="1"/>
        <rFont val="Verdana"/>
        <family val="2"/>
      </rPr>
      <t xml:space="preserve"> (FAD), Uncrystallised Funds Pension Lump Sum (UFPLS) or a Small Pot Lump Sum (SPLS)</t>
    </r>
  </si>
  <si>
    <t>****In April-June firms were asked separately about pots where only a PCLS had been taken. In subsequent quarters these pots have been included within the questions on new drawdown policies</t>
  </si>
  <si>
    <t>Pot size</t>
  </si>
  <si>
    <t>Annuities</t>
  </si>
  <si>
    <t>Starting drawdown*</t>
  </si>
  <si>
    <t>Taking first UFPLS**</t>
  </si>
  <si>
    <t>Full cash withdrawal***</t>
  </si>
  <si>
    <t>Total of pots accessed</t>
  </si>
  <si>
    <t>% of pots of this size accessed in this way</t>
  </si>
  <si>
    <t>Less than £10,000</t>
  </si>
  <si>
    <t>£10,000 - £29,000</t>
  </si>
  <si>
    <t>£30,000 - £49,000</t>
  </si>
  <si>
    <t>£50,000 - £99,000</t>
  </si>
  <si>
    <t>£250,000 and above</t>
  </si>
  <si>
    <t>All pot sizes</t>
  </si>
  <si>
    <t>Note: Pot sizes do not include Pension Commencement Lump Sum (PCLS) for annuities and drawdown, but do include tax free portion of cash for UFPLS and full withdrawals</t>
  </si>
  <si>
    <t>*Entered drawdown for first time but did not extinguish pot, including those who just took PCLS but withdrew no crystallised funds (Customers who moved to FAD from capped drawdown are not included)</t>
  </si>
  <si>
    <t>**Took a first UFPLS payment but did not extinguish pot; a small number of pots that have had previous UFPLS payments are included, as one provider was unable to exclude these pots in its submission.</t>
  </si>
  <si>
    <t>***Made a first and full withdrawal via FAD, UFPLS or a small pot lump sum</t>
  </si>
  <si>
    <t>.</t>
  </si>
  <si>
    <t>Age of customer</t>
  </si>
  <si>
    <t>Under 55</t>
  </si>
  <si>
    <t>All ages</t>
  </si>
  <si>
    <t>*Entered drawdown for first time but did not extinguish pot, including those who just took PCLS but withdrew no crystallised funds (Customers who moved to FAD from Capped drawdown are not included)</t>
  </si>
  <si>
    <t>Note: Rules on dependants, nominees and successors, and for certain protected occupations mean it is possible for some under 55s to purchase annuities or drawdown.</t>
  </si>
  <si>
    <t>Pot size (excluding PCLS)</t>
  </si>
  <si>
    <t>Pot size (including tax free portion of payment)</t>
  </si>
  <si>
    <t>*Took a first UFPLS payment but did not extinguish pot; a small number of pots that have had previous UFPLS payments are included, as one provider was unable to exclude these pots in its submission.</t>
  </si>
  <si>
    <t>Pot size (excluding benefit of GAR)</t>
  </si>
  <si>
    <t>Apr-Sep 2016</t>
  </si>
  <si>
    <t>of which GARs not taken up</t>
  </si>
  <si>
    <t>% not taken up</t>
  </si>
  <si>
    <t>Number of pensions with GARs accessed</t>
  </si>
  <si>
    <t>of which not taken up and full encashment</t>
  </si>
  <si>
    <t>Note: All columns include numbers of deferred annuity options as well pensions with GAR's</t>
  </si>
  <si>
    <t>Note: Pot sizes do not include Pension Commencement Lump Sum (PCLS) for annuities and drawdown, but do include tax free portion of cash for UFPLS</t>
  </si>
  <si>
    <t>Note: Pot size does not include the value of the GAR</t>
  </si>
  <si>
    <t>Total number of pots with regular withdrawals</t>
  </si>
  <si>
    <t>Note: Rates are the % withdrawn during the quarter; regular and ad-hoc withdrawal rates were not split out in July to Sep data so are not comparable</t>
  </si>
  <si>
    <t xml:space="preserve">Note: Firms have estimated the value of the pot at the start of the quarter if they do not have electronic unit price values for the start of the quarter available </t>
  </si>
  <si>
    <t>Note: Pot sizes do not include Pension Commencement Lump Sum (PCLS) for drawdown, but do include tax free portion of cash for UFPLS</t>
  </si>
  <si>
    <t>Note: Where customers have a regular payment in place and also took an ad-hoc payment in the quarter, the ad-hoc payments are reported here also</t>
  </si>
  <si>
    <t>Note: Four firms have not been able to separate ad-hoc withdrawals from regular withdrawals and so this data includes some cases where regular payments are not in place</t>
  </si>
  <si>
    <t>Note: Four firms has not been able to separate ad-hoc withdrawals from regular withdrawals and so this data includes some cases where regular payments are not in place</t>
  </si>
  <si>
    <t>Note: Not all firms provided full data by age group for withdrawal rates. This explains the small differences between Tables 8 and 9 totals.</t>
  </si>
  <si>
    <t xml:space="preserve">Note: Firms have been allowed to estimate the value of the pot at the start of the quarter if they do not have electronic unit price values for the start of the quarter available </t>
  </si>
  <si>
    <t>Note: Four firms has not been able to separate ad-hoc withdrawals from regular withdrawals and so this data excludes some instances where only ad-hoc payments are in place.</t>
  </si>
  <si>
    <t>number of annuity sales where advice used</t>
  </si>
  <si>
    <t xml:space="preserve">number of annuity sales by providers who specified advice </t>
  </si>
  <si>
    <t>Note: Some providers cannot determine whether customers used advice when accessing their pot and have instead provided data on whether the customer used advice when taking out the original pension</t>
  </si>
  <si>
    <t>Table 12: Use of advice in when entering drawdown - by pot size</t>
  </si>
  <si>
    <t>number of pots entering drawdown with providers who specified advice use</t>
  </si>
  <si>
    <t>number of pots entering drawdown where advice used</t>
  </si>
  <si>
    <t>Note: this table includes drawdown plans that were entered into this quarter but where the pot was not extinguished, including where only PCLS was taken. It is therefore not comparable with data from the previous quarter</t>
  </si>
  <si>
    <t>Note: Some providers cannot determine whether customers used advice when accessing their pot and have instead provided data on whether the customer used advise when taking out the original pension</t>
  </si>
  <si>
    <t>Table 13: Use of advice when taking first UFPLS payment - by pot size</t>
  </si>
  <si>
    <t>number of first UFPLS payments by providers who specified advice use</t>
  </si>
  <si>
    <t>number of first UFPLS payments where advice used</t>
  </si>
  <si>
    <t>Note: this table includes pots where a first UFPLS payment was made but the pot was not fully extinguished. It is not comparable with data from the previous quarter which was collected on a different basis.</t>
  </si>
  <si>
    <t>Table 14: Use of advice  when making a full withdrawal (new and existing customers) - by pot size</t>
  </si>
  <si>
    <t>number of full withdrawals (new and existing customers) at providers who specified advice use</t>
  </si>
  <si>
    <t>number of full withdrawals (new and existing customers) where advice used</t>
  </si>
  <si>
    <t>Note: Unlike in tables 1 and 2, the data in this table covers all full withdrawals regardless of whether the pot was first accessed this quarter or not - and therefore covers pots of both new and existing customers</t>
  </si>
  <si>
    <t>Annuity product feature/type</t>
  </si>
  <si>
    <t>% of annuities sold this quarter</t>
  </si>
  <si>
    <t>% of annuities sold since July</t>
  </si>
  <si>
    <t>Number of annuities sold during quarter where provider specified the types of annuity sold*</t>
  </si>
  <si>
    <t>Guaranteed payment period annuities</t>
  </si>
  <si>
    <t>Value protected annuities</t>
  </si>
  <si>
    <t>Single life annuities</t>
  </si>
  <si>
    <t>Joint life annuities</t>
  </si>
  <si>
    <t>Level only annuities</t>
  </si>
  <si>
    <t>Escalating</t>
  </si>
  <si>
    <t>Note: these product features are not mutually exclusive (e.g. an annuity could be both joint life and escalating)</t>
  </si>
  <si>
    <t>Note: We also collected data on unit-linked, with profits, deferred and flexible annuities but have not published this due to the very limited number of providers selling these types of annuities</t>
  </si>
  <si>
    <t>number of annuities sold to existing customers</t>
  </si>
  <si>
    <t>number of annuities sold via 3rd party arrangements including panels*</t>
  </si>
  <si>
    <t>number of annuities sold to new customers (not via third party)</t>
  </si>
  <si>
    <t>*Includes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</si>
  <si>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Table 17: Sources of business for drawdown providers  - by pot size</t>
  </si>
  <si>
    <t>number of drawdown plans sold to existing provider</t>
  </si>
  <si>
    <t>number of drawdown plans sold via 3rd party arrangements including panels*</t>
  </si>
  <si>
    <t>number of drawdown plans sold to new customers (not via third party)</t>
  </si>
  <si>
    <t>Note: this table includes drawdown plans that were entered into this quarter but where the pot was not extinguished, including where only Pension Commencement Lump Sum was taken</t>
  </si>
  <si>
    <t>Methodology</t>
  </si>
  <si>
    <t>Firm Feedback Questionnaire</t>
  </si>
  <si>
    <t>Agree</t>
  </si>
  <si>
    <t>Disagree</t>
  </si>
  <si>
    <t>FCA Data Bulletin September 2017  - underlying data pack</t>
  </si>
  <si>
    <t>Overview - Pots accessed for the first time (since April 2015)</t>
  </si>
  <si>
    <t>Retirement Income Data Collection, October 2016 - March 2017</t>
  </si>
  <si>
    <t>Table 1: Overview - Pots accessed for the first time since April 2015</t>
  </si>
  <si>
    <t>Apr - Sep 2015</t>
  </si>
  <si>
    <t>Apr - Sept 2016</t>
  </si>
  <si>
    <t>Oct 2016 - Mar 2017</t>
  </si>
  <si>
    <t>New drawdown policies entered and not fully withdrawn in period*</t>
  </si>
  <si>
    <t xml:space="preserve"> n/a </t>
  </si>
  <si>
    <t>Oct 2016-Mar 2017</t>
  </si>
  <si>
    <t>£100,000 - £249,000</t>
  </si>
  <si>
    <t>Table 3: Numbers of policies accessed for first time in Oct 2016-Mar 2017 - by age of customer</t>
  </si>
  <si>
    <t>55-64</t>
  </si>
  <si>
    <t>65-74</t>
  </si>
  <si>
    <t>75+</t>
  </si>
  <si>
    <t>Table 4: Annuity purchases by pot size and customer age</t>
  </si>
  <si>
    <t>Table 5: Number of pots entering drawdown* - by pot size and customer age</t>
  </si>
  <si>
    <t>Table 6: Number of pots where first UFPLS taken* in Oct 2016-Mar 2017 - by pot size and customer age</t>
  </si>
  <si>
    <t>Table 8: Withdrawal rates in Oct 2016-Mar 2017 for new and existing Drawdown and UFPLS customers where regular payment is set up (by pot size)</t>
  </si>
  <si>
    <t>Numbers of customers segmented by rate of withdrawal during Oct 2016-Mar 2017</t>
  </si>
  <si>
    <t>Less than 2%</t>
  </si>
  <si>
    <t>2%-3.99%</t>
  </si>
  <si>
    <t>4%-5.99%</t>
  </si>
  <si>
    <t>6%-7.99%</t>
  </si>
  <si>
    <t>8% and above</t>
  </si>
  <si>
    <t xml:space="preserve">Note: Average mean withdrawal rates are simple arithmetic averages across customers and firms, not a weighted average. </t>
  </si>
  <si>
    <t>Table 9: Withdrawal rates for Oct 2016-Mar 2017 of new and existing Drawdown and UFPLS policies where regular payment is set up (by customer age)</t>
  </si>
  <si>
    <t>Numbers of policies segmented by rate of withdrawal during Oct 2016-Mar 2017</t>
  </si>
  <si>
    <t>75-84</t>
  </si>
  <si>
    <t>85+</t>
  </si>
  <si>
    <t>Table 10: Number of plan holders making withdrawals in Oct 2016-Mar 2017 of new and existing Drawdown and UFPLS policies where only ad hoc withdrawals occurred (by pot size)</t>
  </si>
  <si>
    <t>Numbers</t>
  </si>
  <si>
    <t>1 to 3 (low)</t>
  </si>
  <si>
    <t>4 to 6</t>
  </si>
  <si>
    <t>7 to 10 (high)</t>
  </si>
  <si>
    <t>Ensuring financial markets function well</t>
  </si>
  <si>
    <t>Consumer protection</t>
  </si>
  <si>
    <t>Protecting integrity of financial systems</t>
  </si>
  <si>
    <t>Promoting effective competition</t>
  </si>
  <si>
    <t>Overall, the FCA's communications to my firm are timely</t>
  </si>
  <si>
    <t>Overall, the FCA's communications to my firm are useful</t>
  </si>
  <si>
    <t>Overall, the FCA's communications to my firm are clear</t>
  </si>
  <si>
    <t>Overall, the FCA's expectations of your firm have been articulated clearly</t>
  </si>
  <si>
    <t>Overall, the FCA's communications contain the right level of detail to be useful to my firm</t>
  </si>
  <si>
    <t>Fixed</t>
  </si>
  <si>
    <t>Flexible</t>
  </si>
  <si>
    <t>Neither agree or disagree</t>
  </si>
  <si>
    <t>FCA supervisors/staff have sufficient experience</t>
  </si>
  <si>
    <t>FCA supervisors/ staff exercise good judgement</t>
  </si>
  <si>
    <t>FCA supervisors/ staff have sufficient knowledge to understand my firm</t>
  </si>
  <si>
    <t>Don't know</t>
  </si>
  <si>
    <t>My firm has a clear understanding of the distinction between the FCA's regulatory objectives and those of the PRA</t>
  </si>
  <si>
    <t>The FCA and PRA are appropriately co-ordinated in their supervision of our firm, taking into account their respective regulatory objectives</t>
  </si>
  <si>
    <t>The FCA co-ordinates effectively with international regulators</t>
  </si>
  <si>
    <t>Made a change to your business model</t>
  </si>
  <si>
    <t>Reviewed your firm's remuneration structures and processes</t>
  </si>
  <si>
    <t>Introduced or changed training modules</t>
  </si>
  <si>
    <t>Called meeting(s) specifically to discuss the issue</t>
  </si>
  <si>
    <t>Implemented a specific review of your own business</t>
  </si>
  <si>
    <t>Sent communications to all relevant staff</t>
  </si>
  <si>
    <t>Carried out a review of your conduct risks</t>
  </si>
  <si>
    <t>Discussed the specific issues at a board meeting</t>
  </si>
  <si>
    <t>Remove EU regulations that are bad for the UK industry</t>
  </si>
  <si>
    <t>Protect/ support the financial services industry/ firms</t>
  </si>
  <si>
    <t>Protect consumers/ Maintain consumer confidence</t>
  </si>
  <si>
    <t>Ensure that the UK market remains attractive/ competitive/ effective</t>
  </si>
  <si>
    <t>Provide clear guidance about new regulation/ changes to regulation</t>
  </si>
  <si>
    <t>Minimise upheaval/ disruption/ change for UK firms</t>
  </si>
  <si>
    <t>FCA and Practitioner Panel Survey – 2017 Report</t>
  </si>
  <si>
    <t>Table 1: Satisfaction with relationship with the FCA (2008 - 2017)</t>
  </si>
  <si>
    <t>Score:</t>
  </si>
  <si>
    <t>Year:</t>
  </si>
  <si>
    <t>Base: All firms: 2017 (2,080); 2016 (3,357); 2015 (4,055); 2014 (3,146); 2013 (1,470); 2010 (4,187); 2008 (4,407)</t>
  </si>
  <si>
    <t>Table 2: Level of confidence that the FCA’s oversight of the industry will deliver on the following statutory objectives (% very/ fairly confident)</t>
  </si>
  <si>
    <t>Base: All firms: 2017 (2,080); 2016 (3,357)</t>
  </si>
  <si>
    <t>Table 3: After all the information that you have seen, heard or read about the FCA, how satisfied are you with the communication from the FCA?</t>
  </si>
  <si>
    <t>Score</t>
  </si>
  <si>
    <t>Per cent</t>
  </si>
  <si>
    <t>Mean score</t>
  </si>
  <si>
    <t>Base: All firms (2,080)</t>
  </si>
  <si>
    <t>Table 4: Agreement with the statements about FCA communications,
by firm type</t>
  </si>
  <si>
    <t>Firm type</t>
  </si>
  <si>
    <t>Base: All firms: Fixed (73); Flexible (2,007)</t>
  </si>
  <si>
    <t>Table 5: Agreement with statements about FCA supervisors/staff</t>
  </si>
  <si>
    <t>Year</t>
  </si>
  <si>
    <t>Base: All firms: 2016 (3,357); 2017 (2,080)</t>
  </si>
  <si>
    <t>Table 6: Agreement with statements about the FCA and other regulators</t>
  </si>
  <si>
    <t>Base: All firms giving an answer other than ‘Not applicable’ – ‘Clear understanding’ (1,896); ‘Appropriately co-ordinated‘ (1,529);
’Co-ordinates effectively’ (1,781)</t>
  </si>
  <si>
    <t>Table 7: Percentage of firms that took an action as a result of enforcement activity</t>
  </si>
  <si>
    <t>Base: All firms who were aware of enforcement activity over the last two years relevant to their business: Fixed (64); Flexible (647)</t>
  </si>
  <si>
    <t>Table 8: What do you think the FCA’s objectives should be during the process of exiting the EU?</t>
  </si>
  <si>
    <t>Table 2: Numbers of policies accessed for first time in Oct 2015-Mar 2017 - by pot size</t>
  </si>
  <si>
    <t>Table 16: Sources of business for annuity providers since October 2015 - by pot size</t>
  </si>
  <si>
    <t>Total since October 2015</t>
  </si>
  <si>
    <t>Note: it is not possible to do a consistent comparison of retirement income data returns for April – September 2015, six months after the introduction of the pension freedoms, with those covering subsequent periods. This is due to issues with data quality and changes in the format of information collected.</t>
  </si>
  <si>
    <t>^ One firm's full withdrawals have been removed from this figure as they were unable to provide the data in the format we requested.</t>
  </si>
  <si>
    <t>127908^</t>
  </si>
  <si>
    <t>Enhanced annuities*</t>
  </si>
  <si>
    <t xml:space="preserve">*In this data collection we define enhanced annuities as only those underwritten on impaired life or lifestyle factors (e.g. smoking) and not annuities solely underwritten on other factors (e.g. occupation or postcode details).   
</t>
  </si>
  <si>
    <t xml:space="preserve">The FCA has collected data from 56 firm groups comprising of 94 retirement and pension providers. We included all life insurers who reported pension reserves of more than £2bn on their Annual Insurance Returns and all non-life insurance personal pension operators with more than £500m of assets under administration.  Of the remaining population of personal pension operators, every fifth firm was selected from a list ordered by size of pension assets. We will continue to review whether new and existing FCA Authorised firms are captured by this criteria.    
Our sample of firms covers an estimated 95% of defined contribution (DC) contract-based pension schemes assets. 55 of the 56 firm groups in the final sample have now provided data for covering the latest period from 1 October 2016 to 31 March 2017. 
Notes 
• All data collected refers to the number of pots accessed and used, rather than the number of consumers, as some consumers may have multiple pension pots.
• In previous editions we collected retirement income returns from providers on a quarterly basis. However as we are now collecting data covering a full six month period, we have restated the data from the previous editions to enable comparison on a consistent basis.
• Where meaningful, we have provided comparisons of the data with the previous periods. However, in some cases comparisons are not possible due to updates in the questions asked and information collected between reporting periods.
</t>
  </si>
  <si>
    <t>Numbers and types of policies accessed for first time (October 2015 - March 2017)</t>
  </si>
  <si>
    <t>Table 7: Take up of Guaranteed Annuity Rates (GAR's) and deferred annuity options since October 2015</t>
  </si>
  <si>
    <t>Take up of Guaranteed Annuity Rates and deferred annuity options (since October 2015)</t>
  </si>
  <si>
    <t>Withdrawal rates in Oct 2016-Mar 2017 for different retirement products</t>
  </si>
  <si>
    <t>Table 11: Use of advice since October 2015 when purchasing an annuity - by pot size</t>
  </si>
  <si>
    <t>Use of advice when purchasing retirement products (since October 2015)</t>
  </si>
  <si>
    <t>Table 15: Types of annuity options sold since October 2015</t>
  </si>
  <si>
    <t>Oct 2015-Mar 2016</t>
  </si>
  <si>
    <t>Types of annuity options sold (since October 2015)</t>
  </si>
  <si>
    <t xml:space="preserve">Sources of business for retirement product providers (since October 2015) </t>
  </si>
  <si>
    <t>Table 3</t>
  </si>
  <si>
    <t xml:space="preserve">Confidence ratings (% very/ fairly confident) of FCA oversight of the industry and delivery of statutory objectives </t>
  </si>
  <si>
    <t>Satisfaction scores on relationship with the FCA (2008 - 2017)</t>
  </si>
  <si>
    <t>Satisfaction scores on communication from the FCA</t>
  </si>
  <si>
    <t>Agreement with the statements about FCA communications,
by firm type</t>
  </si>
  <si>
    <t>Table 4</t>
  </si>
  <si>
    <t>Agreement with statements about FCA supervisors/staff</t>
  </si>
  <si>
    <t>Table 5</t>
  </si>
  <si>
    <t>Table 6</t>
  </si>
  <si>
    <t>Table 8</t>
  </si>
  <si>
    <t>Agreement with statements about the FCA and other regulators</t>
  </si>
  <si>
    <t>Percentage of firms that took an action as a result of enforcement activity</t>
  </si>
  <si>
    <t>Open ended questions about FCA's objectives during the process of exiting the EU</t>
  </si>
  <si>
    <t xml:space="preserve">The FCA conducts an annual survey to gather the industry’s views of the FCA’s effectiveness as a regulator across a range of topics:
  •our performance including against our objectives
  •communication
  •trust in the FCA
  •enforcement
  •international issues
In previous years, the Practitioner Panel has conducted their own survey to understand what the industry thinks. In response to your feedback, this year the FCA has joined forces with the Practitioner Panel to ask firms to complete a single survey.
The latest wave of the survey was conducted by Kantar Public on behalf of the FCA and the Panel. Fieldwork took place between March and April 2017. In total, 2,080 firms completed the survey, constituting a response rate of 21%.
</t>
  </si>
  <si>
    <t>You can find further information and a full breakdown of the themes explored in the full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</si>
</sst>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809]General"/>
    <numFmt numFmtId="166" formatCode="_-* #,##0.0_-;\-* #,##0.0_-;_-* &quot;-&quot;??_-;_-@_-"/>
  </numFmts>
  <fonts count="30" x14ac:knownFonts="1">
    <font>
      <sz val="10"/>
      <color theme="1"/>
      <name val="Verdana"/>
      <family val="2"/>
    </font>
    <font>
      <sz val="10"/>
      <color theme="1"/>
      <name val="Verdana"/>
      <family val="2"/>
    </font>
    <font>
      <b/>
      <sz val="10"/>
      <color theme="1"/>
      <name val="Verdana"/>
      <family val="2"/>
    </font>
    <font>
      <b/>
      <sz val="14"/>
      <color rgb="FF8E1537"/>
      <name val="Verdana"/>
      <family val="2"/>
    </font>
    <font>
      <sz val="16"/>
      <color rgb="FF8E1537"/>
      <name val="Verdana"/>
      <family val="2"/>
    </font>
    <font>
      <b/>
      <sz val="10"/>
      <color rgb="FF8E1537"/>
      <name val="Verdana"/>
      <family val="2"/>
    </font>
    <font>
      <sz val="10"/>
      <color rgb="FF8E1537"/>
      <name val="Verdana"/>
      <family val="2"/>
    </font>
    <font>
      <sz val="10"/>
      <color theme="0"/>
      <name val="Verdana"/>
      <family val="2"/>
    </font>
    <font>
      <b/>
      <sz val="11"/>
      <color rgb="FF8E1537"/>
      <name val="Verdana"/>
      <family val="2"/>
    </font>
    <font>
      <b/>
      <sz val="9"/>
      <color rgb="FF8E1537"/>
      <name val="Verdana"/>
      <family val="2"/>
    </font>
    <font>
      <b/>
      <sz val="10"/>
      <color rgb="FFFF0000"/>
      <name val="Verdana"/>
      <family val="2"/>
    </font>
    <font>
      <b/>
      <sz val="10"/>
      <name val="Verdana"/>
      <family val="2"/>
    </font>
    <font>
      <sz val="10"/>
      <name val="Verdana"/>
      <family val="2"/>
    </font>
    <font>
      <sz val="10"/>
      <name val="Arial"/>
      <family val="2"/>
    </font>
    <font>
      <sz val="11"/>
      <color theme="1"/>
      <name val="Calibri"/>
      <family val="2"/>
      <scheme val="minor"/>
    </font>
    <font>
      <sz val="11"/>
      <color indexed="8"/>
      <name val="Calibri"/>
      <family val="2"/>
    </font>
    <font>
      <sz val="10"/>
      <color rgb="FF000000"/>
      <name val="Verdana"/>
      <family val="2"/>
    </font>
    <font>
      <u/>
      <sz val="10"/>
      <color theme="10"/>
      <name val="Verdana"/>
      <family val="2"/>
    </font>
    <font>
      <u/>
      <sz val="11"/>
      <color theme="10"/>
      <name val="Calibri"/>
      <family val="2"/>
      <scheme val="minor"/>
    </font>
    <font>
      <u/>
      <sz val="11"/>
      <color theme="10"/>
      <name val="Calibri"/>
      <family val="2"/>
    </font>
    <font>
      <sz val="10"/>
      <color rgb="FF000000"/>
      <name val="Arial"/>
      <family val="2"/>
    </font>
    <font>
      <sz val="10"/>
      <color theme="1"/>
      <name val="Arial"/>
      <family val="2"/>
    </font>
    <font>
      <sz val="12"/>
      <color theme="1"/>
      <name val="Arial"/>
      <family val="2"/>
    </font>
    <font>
      <sz val="9"/>
      <color rgb="FF8E1537"/>
      <name val="Verdana"/>
      <family val="2"/>
    </font>
    <font>
      <b/>
      <i/>
      <sz val="10"/>
      <color theme="1"/>
      <name val="Verdana"/>
      <family val="2"/>
    </font>
    <font>
      <sz val="11"/>
      <color theme="1"/>
      <name val="Verdana"/>
      <family val="2"/>
    </font>
    <font>
      <b/>
      <sz val="10"/>
      <color rgb="FF000000"/>
      <name val="Verdana"/>
      <family val="2"/>
    </font>
    <font>
      <sz val="10"/>
      <color rgb="FFFFC000"/>
      <name val="Verdana"/>
      <family val="2"/>
    </font>
    <font>
      <b/>
      <sz val="11"/>
      <color theme="1"/>
      <name val="Verdana"/>
      <family val="2"/>
    </font>
    <font>
      <sz val="11"/>
      <color rgb="FF3F3F3F"/>
      <name val="Verdana"/>
      <family val="2"/>
    </font>
  </fonts>
  <fills count="16">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auto="1"/>
      </right>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s>
  <cellStyleXfs count="55">
    <xf numFmtId="0" fontId="0" fillId="0" borderId="0"/>
    <xf numFmtId="9" fontId="1" fillId="0" borderId="0" applyFont="0" applyFill="0" applyBorder="0" applyAlignment="0" applyProtection="0"/>
    <xf numFmtId="43" fontId="1" fillId="0" borderId="0" applyFont="0" applyFill="0" applyBorder="0" applyAlignment="0" applyProtection="0"/>
    <xf numFmtId="0" fontId="13" fillId="0" borderId="0">
      <alignment vertical="center"/>
    </xf>
    <xf numFmtId="0" fontId="14" fillId="4"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5"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5" borderId="0" applyNumberFormat="0" applyBorder="0" applyAlignment="0" applyProtection="0"/>
    <xf numFmtId="0" fontId="13" fillId="0" borderId="0" applyNumberForma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165" fontId="16"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13" fillId="0" borderId="0"/>
    <xf numFmtId="0" fontId="13" fillId="0" borderId="0"/>
    <xf numFmtId="0" fontId="20" fillId="0" borderId="0"/>
    <xf numFmtId="0" fontId="14" fillId="0" borderId="0"/>
    <xf numFmtId="0" fontId="14" fillId="0" borderId="0"/>
    <xf numFmtId="0" fontId="14" fillId="0" borderId="0"/>
    <xf numFmtId="0" fontId="20" fillId="0" borderId="0"/>
    <xf numFmtId="0" fontId="13" fillId="0" borderId="0"/>
    <xf numFmtId="0" fontId="21" fillId="0" borderId="0"/>
    <xf numFmtId="0" fontId="1" fillId="0" borderId="0"/>
    <xf numFmtId="0" fontId="13" fillId="0" borderId="0">
      <alignment vertical="center"/>
    </xf>
    <xf numFmtId="0" fontId="1" fillId="0" borderId="0"/>
    <xf numFmtId="0" fontId="14" fillId="0" borderId="0"/>
    <xf numFmtId="0" fontId="14" fillId="0" borderId="0"/>
    <xf numFmtId="0" fontId="21" fillId="0" borderId="0"/>
    <xf numFmtId="0" fontId="13" fillId="0" borderId="0">
      <alignment vertical="center"/>
    </xf>
    <xf numFmtId="0" fontId="14" fillId="0" borderId="0"/>
    <xf numFmtId="0" fontId="1" fillId="0" borderId="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9" fontId="13"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43" fontId="1"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 fillId="0" borderId="0"/>
    <xf numFmtId="9" fontId="13" fillId="0" borderId="0" applyNumberFormat="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269">
    <xf numFmtId="0" fontId="0" fillId="0" borderId="0" xfId="0"/>
    <xf numFmtId="0" fontId="0" fillId="2" borderId="0" xfId="0" applyFill="1"/>
    <xf numFmtId="0" fontId="4" fillId="2" borderId="0" xfId="0" applyFont="1" applyFill="1" applyAlignment="1">
      <alignment horizontal="left"/>
    </xf>
    <xf numFmtId="0" fontId="6" fillId="2" borderId="0" xfId="0" applyFont="1" applyFill="1" applyAlignment="1">
      <alignment horizontal="left" vertical="center" wrapText="1"/>
    </xf>
    <xf numFmtId="49" fontId="5" fillId="2" borderId="0" xfId="0" applyNumberFormat="1" applyFont="1" applyFill="1" applyAlignment="1">
      <alignment horizontal="left" vertical="center"/>
    </xf>
    <xf numFmtId="0" fontId="6" fillId="2" borderId="0" xfId="0" applyFont="1" applyFill="1" applyBorder="1" applyAlignment="1">
      <alignment horizontal="left" wrapText="1"/>
    </xf>
    <xf numFmtId="49" fontId="9" fillId="2" borderId="0" xfId="0" applyNumberFormat="1" applyFont="1" applyFill="1" applyBorder="1" applyAlignment="1">
      <alignment horizontal="left" vertical="center"/>
    </xf>
    <xf numFmtId="0" fontId="10" fillId="2" borderId="0" xfId="0" applyFont="1" applyFill="1"/>
    <xf numFmtId="0" fontId="0" fillId="0" borderId="0" xfId="0" applyFont="1"/>
    <xf numFmtId="0" fontId="0" fillId="0" borderId="0" xfId="0" applyFont="1" applyFill="1" applyBorder="1" applyAlignment="1">
      <alignment wrapText="1"/>
    </xf>
    <xf numFmtId="0" fontId="6" fillId="0" borderId="0" xfId="0" applyFont="1"/>
    <xf numFmtId="49" fontId="23" fillId="0" borderId="0" xfId="0" applyNumberFormat="1" applyFont="1" applyBorder="1" applyAlignment="1">
      <alignment horizontal="right" vertical="top"/>
    </xf>
    <xf numFmtId="0" fontId="24" fillId="0" borderId="0" xfId="0" applyFont="1"/>
    <xf numFmtId="0" fontId="23" fillId="0" borderId="0" xfId="0" applyFont="1" applyAlignment="1">
      <alignment horizontal="right"/>
    </xf>
    <xf numFmtId="0" fontId="4" fillId="2" borderId="0" xfId="32" applyFont="1" applyFill="1" applyAlignment="1">
      <alignment horizontal="left"/>
    </xf>
    <xf numFmtId="0" fontId="1" fillId="0" borderId="0" xfId="32"/>
    <xf numFmtId="0" fontId="14" fillId="0" borderId="0" xfId="26"/>
    <xf numFmtId="0" fontId="8" fillId="2" borderId="0" xfId="51" applyFont="1" applyFill="1" applyAlignment="1">
      <alignment horizontal="left"/>
    </xf>
    <xf numFmtId="0" fontId="6" fillId="2" borderId="0" xfId="32" applyFont="1" applyFill="1" applyAlignment="1">
      <alignment horizontal="left" vertical="center" wrapText="1"/>
    </xf>
    <xf numFmtId="9" fontId="0" fillId="0" borderId="0" xfId="1" applyFont="1"/>
    <xf numFmtId="0" fontId="0" fillId="0" borderId="1" xfId="0" applyFont="1" applyBorder="1" applyAlignment="1">
      <alignment horizontal="right"/>
    </xf>
    <xf numFmtId="0" fontId="0" fillId="0" borderId="1" xfId="0" applyFont="1" applyBorder="1" applyAlignment="1">
      <alignment horizontal="right" wrapText="1"/>
    </xf>
    <xf numFmtId="164" fontId="0" fillId="0" borderId="0" xfId="0" applyNumberFormat="1" applyFont="1"/>
    <xf numFmtId="164" fontId="11" fillId="0" borderId="1" xfId="0" applyNumberFormat="1" applyFont="1" applyBorder="1" applyAlignment="1">
      <alignment horizontal="right"/>
    </xf>
    <xf numFmtId="0" fontId="2" fillId="0" borderId="1" xfId="0" applyFont="1" applyBorder="1" applyAlignment="1">
      <alignment wrapText="1"/>
    </xf>
    <xf numFmtId="164" fontId="2" fillId="0" borderId="1" xfId="2" applyNumberFormat="1" applyFont="1" applyBorder="1" applyAlignment="1">
      <alignment wrapText="1"/>
    </xf>
    <xf numFmtId="164" fontId="11" fillId="0" borderId="1" xfId="2" applyNumberFormat="1" applyFont="1" applyFill="1" applyBorder="1" applyAlignment="1">
      <alignment horizontal="right"/>
    </xf>
    <xf numFmtId="9" fontId="11" fillId="0" borderId="1" xfId="0" applyNumberFormat="1" applyFont="1" applyBorder="1" applyAlignment="1">
      <alignment horizontal="right"/>
    </xf>
    <xf numFmtId="0" fontId="11" fillId="0" borderId="1" xfId="0" applyFont="1" applyBorder="1" applyAlignment="1">
      <alignment horizontal="right"/>
    </xf>
    <xf numFmtId="0" fontId="0" fillId="0" borderId="1" xfId="0" applyFont="1" applyBorder="1" applyAlignment="1">
      <alignment horizontal="left" wrapText="1"/>
    </xf>
    <xf numFmtId="164" fontId="0" fillId="0" borderId="1" xfId="2" applyNumberFormat="1" applyFont="1" applyBorder="1" applyAlignment="1">
      <alignment horizontal="left" wrapText="1"/>
    </xf>
    <xf numFmtId="9" fontId="12" fillId="0" borderId="1" xfId="1" applyFont="1" applyBorder="1" applyAlignment="1">
      <alignment horizontal="right"/>
    </xf>
    <xf numFmtId="164" fontId="12" fillId="0" borderId="1" xfId="2" applyNumberFormat="1" applyFont="1" applyBorder="1" applyAlignment="1">
      <alignment horizontal="right"/>
    </xf>
    <xf numFmtId="164" fontId="0" fillId="0" borderId="0" xfId="0" applyNumberFormat="1" applyFont="1" applyAlignment="1">
      <alignment horizontal="right"/>
    </xf>
    <xf numFmtId="164" fontId="12" fillId="0" borderId="1" xfId="0" applyNumberFormat="1" applyFont="1" applyBorder="1" applyAlignment="1">
      <alignment horizontal="right"/>
    </xf>
    <xf numFmtId="0" fontId="0" fillId="0" borderId="0" xfId="0" applyFont="1" applyAlignment="1">
      <alignment horizontal="right"/>
    </xf>
    <xf numFmtId="164" fontId="12" fillId="0" borderId="1" xfId="2" applyNumberFormat="1" applyFont="1" applyFill="1" applyBorder="1" applyAlignment="1">
      <alignment horizontal="right"/>
    </xf>
    <xf numFmtId="9" fontId="12" fillId="0" borderId="1" xfId="1" applyFont="1" applyFill="1" applyBorder="1" applyAlignment="1">
      <alignment horizontal="right"/>
    </xf>
    <xf numFmtId="0" fontId="16" fillId="0" borderId="0" xfId="0" applyFont="1" applyBorder="1" applyAlignment="1">
      <alignment vertical="center" wrapText="1"/>
    </xf>
    <xf numFmtId="0" fontId="0" fillId="0" borderId="0" xfId="0" applyFont="1" applyAlignment="1">
      <alignment wrapText="1"/>
    </xf>
    <xf numFmtId="0" fontId="0" fillId="0" borderId="0" xfId="0" applyFont="1" applyBorder="1"/>
    <xf numFmtId="164" fontId="0" fillId="0" borderId="0" xfId="0" applyNumberFormat="1" applyFont="1" applyAlignment="1">
      <alignment wrapText="1"/>
    </xf>
    <xf numFmtId="0" fontId="0" fillId="0" borderId="0" xfId="0" applyFont="1" applyBorder="1" applyAlignment="1">
      <alignment wrapText="1"/>
    </xf>
    <xf numFmtId="0" fontId="16" fillId="0" borderId="0" xfId="0" applyFont="1" applyBorder="1" applyAlignment="1">
      <alignment horizontal="center" vertical="center" wrapText="1"/>
    </xf>
    <xf numFmtId="0" fontId="7" fillId="0" borderId="0" xfId="0" applyFont="1" applyFill="1" applyAlignment="1">
      <alignment wrapText="1"/>
    </xf>
    <xf numFmtId="0" fontId="2" fillId="0" borderId="0" xfId="0" applyFont="1" applyBorder="1" applyAlignment="1">
      <alignment wrapText="1"/>
    </xf>
    <xf numFmtId="0" fontId="2" fillId="0" borderId="2" xfId="0" applyFont="1" applyBorder="1" applyAlignment="1"/>
    <xf numFmtId="0" fontId="2" fillId="0" borderId="5" xfId="0" applyFont="1" applyBorder="1" applyAlignment="1"/>
    <xf numFmtId="0" fontId="0" fillId="0" borderId="3" xfId="0" applyFont="1" applyBorder="1"/>
    <xf numFmtId="0" fontId="2" fillId="0" borderId="1" xfId="0" applyFont="1" applyBorder="1"/>
    <xf numFmtId="0" fontId="2" fillId="0" borderId="0" xfId="0" applyFont="1"/>
    <xf numFmtId="0" fontId="0" fillId="0" borderId="1" xfId="0" applyFont="1" applyBorder="1"/>
    <xf numFmtId="0" fontId="0" fillId="0" borderId="1" xfId="0" applyFont="1" applyBorder="1" applyAlignment="1">
      <alignment wrapText="1"/>
    </xf>
    <xf numFmtId="0" fontId="0" fillId="0" borderId="1" xfId="0" applyFont="1" applyFill="1" applyBorder="1"/>
    <xf numFmtId="2" fontId="0" fillId="0" borderId="1" xfId="0" applyNumberFormat="1" applyFont="1" applyBorder="1"/>
    <xf numFmtId="3" fontId="0" fillId="0" borderId="1" xfId="0" applyNumberFormat="1" applyFont="1" applyFill="1" applyBorder="1" applyAlignment="1">
      <alignment horizontal="right"/>
    </xf>
    <xf numFmtId="3" fontId="0" fillId="0" borderId="1" xfId="0" applyNumberFormat="1" applyFont="1" applyBorder="1"/>
    <xf numFmtId="2" fontId="0" fillId="0" borderId="0" xfId="0" applyNumberFormat="1" applyFont="1"/>
    <xf numFmtId="9" fontId="0" fillId="0" borderId="0" xfId="0" applyNumberFormat="1" applyFont="1"/>
    <xf numFmtId="3" fontId="0" fillId="0" borderId="0" xfId="0" applyNumberFormat="1" applyFont="1"/>
    <xf numFmtId="0" fontId="2" fillId="0" borderId="7" xfId="0" applyFont="1" applyBorder="1"/>
    <xf numFmtId="9" fontId="11" fillId="0" borderId="7" xfId="1" applyFont="1" applyFill="1" applyBorder="1" applyAlignment="1">
      <alignment horizontal="right"/>
    </xf>
    <xf numFmtId="9" fontId="11" fillId="0" borderId="1" xfId="1" applyFont="1" applyFill="1" applyBorder="1" applyAlignment="1">
      <alignment horizontal="right"/>
    </xf>
    <xf numFmtId="3" fontId="2" fillId="0" borderId="1" xfId="0" applyNumberFormat="1" applyFont="1" applyBorder="1"/>
    <xf numFmtId="0" fontId="0" fillId="0" borderId="7" xfId="0" applyFont="1" applyBorder="1"/>
    <xf numFmtId="2" fontId="0" fillId="0" borderId="8" xfId="0" applyNumberFormat="1" applyFont="1" applyFill="1" applyBorder="1"/>
    <xf numFmtId="0" fontId="0" fillId="0" borderId="0" xfId="0" applyFont="1" applyFill="1" applyBorder="1"/>
    <xf numFmtId="0" fontId="2" fillId="0" borderId="1" xfId="0" applyFont="1" applyBorder="1" applyAlignment="1"/>
    <xf numFmtId="0" fontId="2" fillId="0" borderId="0" xfId="0" applyFont="1" applyBorder="1" applyAlignment="1"/>
    <xf numFmtId="0" fontId="2" fillId="0" borderId="1" xfId="0" applyFont="1" applyBorder="1" applyAlignment="1">
      <alignment horizontal="left"/>
    </xf>
    <xf numFmtId="0" fontId="0" fillId="0" borderId="6" xfId="0" applyFont="1" applyBorder="1" applyAlignment="1"/>
    <xf numFmtId="9" fontId="0" fillId="0" borderId="0" xfId="1" applyFont="1" applyFill="1" applyBorder="1"/>
    <xf numFmtId="0" fontId="2" fillId="0" borderId="7" xfId="0" applyFont="1" applyFill="1" applyBorder="1"/>
    <xf numFmtId="0" fontId="2" fillId="0" borderId="1" xfId="0" applyFont="1" applyFill="1" applyBorder="1"/>
    <xf numFmtId="0" fontId="0" fillId="0" borderId="0" xfId="0" applyFont="1" applyFill="1" applyBorder="1" applyAlignment="1">
      <alignment horizontal="right"/>
    </xf>
    <xf numFmtId="9" fontId="0" fillId="0" borderId="0" xfId="0" applyNumberFormat="1" applyFont="1" applyFill="1" applyBorder="1"/>
    <xf numFmtId="0" fontId="0" fillId="0" borderId="0" xfId="0" applyFont="1" applyFill="1"/>
    <xf numFmtId="3" fontId="2" fillId="0" borderId="1" xfId="0" applyNumberFormat="1" applyFont="1" applyFill="1" applyBorder="1" applyAlignment="1">
      <alignment horizontal="right"/>
    </xf>
    <xf numFmtId="2" fontId="0" fillId="0" borderId="0" xfId="0" applyNumberFormat="1" applyFont="1" applyFill="1" applyBorder="1"/>
    <xf numFmtId="9" fontId="0" fillId="0" borderId="0" xfId="1" applyFont="1" applyFill="1" applyBorder="1" applyAlignment="1">
      <alignment horizontal="right"/>
    </xf>
    <xf numFmtId="0" fontId="26" fillId="0" borderId="3" xfId="0" applyFont="1" applyBorder="1"/>
    <xf numFmtId="0" fontId="26" fillId="0" borderId="10" xfId="0" applyFont="1" applyBorder="1"/>
    <xf numFmtId="0" fontId="12" fillId="0" borderId="1" xfId="0" applyFont="1" applyFill="1" applyBorder="1" applyAlignment="1">
      <alignment wrapText="1"/>
    </xf>
    <xf numFmtId="3" fontId="12" fillId="0" borderId="1" xfId="0" applyNumberFormat="1" applyFont="1" applyFill="1" applyBorder="1" applyAlignment="1">
      <alignment horizontal="right"/>
    </xf>
    <xf numFmtId="3" fontId="11" fillId="0" borderId="1" xfId="0" applyNumberFormat="1" applyFont="1" applyFill="1" applyBorder="1" applyAlignment="1">
      <alignment horizontal="right"/>
    </xf>
    <xf numFmtId="0" fontId="0" fillId="0" borderId="8" xfId="0" applyFont="1" applyFill="1" applyBorder="1"/>
    <xf numFmtId="0" fontId="12" fillId="0" borderId="0" xfId="0" applyFont="1"/>
    <xf numFmtId="0" fontId="0" fillId="0" borderId="0" xfId="0" applyFont="1" applyFill="1" applyBorder="1" applyAlignment="1">
      <alignment horizontal="center" wrapText="1"/>
    </xf>
    <xf numFmtId="0" fontId="0" fillId="0" borderId="2" xfId="0" applyFont="1" applyFill="1" applyBorder="1"/>
    <xf numFmtId="0" fontId="12" fillId="0" borderId="1" xfId="0" applyFont="1" applyFill="1" applyBorder="1"/>
    <xf numFmtId="3" fontId="27" fillId="0" borderId="0" xfId="0" applyNumberFormat="1" applyFont="1" applyFill="1"/>
    <xf numFmtId="3" fontId="12" fillId="0" borderId="0" xfId="0" applyNumberFormat="1" applyFont="1" applyFill="1"/>
    <xf numFmtId="3" fontId="0" fillId="0" borderId="0" xfId="0" applyNumberFormat="1" applyFont="1" applyFill="1"/>
    <xf numFmtId="3" fontId="12" fillId="0" borderId="1" xfId="0" applyNumberFormat="1" applyFont="1" applyFill="1" applyBorder="1"/>
    <xf numFmtId="3" fontId="11" fillId="0" borderId="1" xfId="0" applyNumberFormat="1" applyFont="1" applyFill="1" applyBorder="1"/>
    <xf numFmtId="0" fontId="2" fillId="0" borderId="1" xfId="0" applyFont="1" applyFill="1" applyBorder="1" applyAlignment="1">
      <alignment wrapText="1"/>
    </xf>
    <xf numFmtId="0" fontId="0" fillId="0" borderId="0" xfId="0" applyFont="1" applyFill="1" applyAlignment="1">
      <alignment wrapText="1"/>
    </xf>
    <xf numFmtId="0" fontId="2" fillId="0" borderId="6" xfId="0" applyFont="1" applyBorder="1" applyAlignment="1"/>
    <xf numFmtId="0" fontId="0" fillId="0" borderId="1" xfId="0" applyFont="1" applyFill="1" applyBorder="1" applyAlignment="1">
      <alignment wrapText="1"/>
    </xf>
    <xf numFmtId="0" fontId="0" fillId="0" borderId="2" xfId="0" applyFont="1" applyFill="1" applyBorder="1" applyAlignment="1">
      <alignment wrapText="1"/>
    </xf>
    <xf numFmtId="164" fontId="0" fillId="0" borderId="1" xfId="2" applyNumberFormat="1" applyFont="1" applyFill="1" applyBorder="1" applyAlignment="1">
      <alignment horizontal="right"/>
    </xf>
    <xf numFmtId="164" fontId="0" fillId="0" borderId="2" xfId="2" applyNumberFormat="1" applyFont="1" applyFill="1" applyBorder="1" applyAlignment="1">
      <alignment horizontal="right"/>
    </xf>
    <xf numFmtId="164" fontId="2" fillId="0" borderId="1" xfId="2" applyNumberFormat="1" applyFont="1" applyFill="1" applyBorder="1" applyAlignment="1">
      <alignment horizontal="right"/>
    </xf>
    <xf numFmtId="164" fontId="2" fillId="0" borderId="2" xfId="2" applyNumberFormat="1" applyFont="1" applyFill="1" applyBorder="1" applyAlignment="1">
      <alignment horizontal="right"/>
    </xf>
    <xf numFmtId="0" fontId="0" fillId="0" borderId="2" xfId="0" applyFont="1" applyBorder="1" applyAlignment="1">
      <alignment wrapText="1"/>
    </xf>
    <xf numFmtId="0" fontId="2" fillId="0" borderId="1" xfId="0" applyFont="1" applyFill="1" applyBorder="1" applyAlignment="1">
      <alignment horizontal="left" wrapText="1"/>
    </xf>
    <xf numFmtId="0" fontId="2" fillId="0" borderId="1" xfId="0" applyFont="1" applyBorder="1" applyAlignment="1">
      <alignment horizontal="left" wrapText="1"/>
    </xf>
    <xf numFmtId="0" fontId="2" fillId="0" borderId="7" xfId="0" applyFont="1" applyFill="1" applyBorder="1" applyAlignment="1">
      <alignment wrapText="1"/>
    </xf>
    <xf numFmtId="9" fontId="0" fillId="0" borderId="1" xfId="0" applyNumberFormat="1" applyFont="1" applyBorder="1" applyAlignment="1">
      <alignment horizontal="right"/>
    </xf>
    <xf numFmtId="9" fontId="0" fillId="0" borderId="1" xfId="0" applyNumberFormat="1" applyFont="1" applyFill="1" applyBorder="1" applyAlignment="1">
      <alignment horizontal="right"/>
    </xf>
    <xf numFmtId="3" fontId="2" fillId="0" borderId="1" xfId="0" applyNumberFormat="1" applyFont="1" applyBorder="1" applyAlignment="1">
      <alignment horizontal="right"/>
    </xf>
    <xf numFmtId="3" fontId="0" fillId="0" borderId="1" xfId="0" applyNumberFormat="1" applyFont="1" applyBorder="1" applyAlignment="1">
      <alignment horizontal="right"/>
    </xf>
    <xf numFmtId="9" fontId="1" fillId="0" borderId="1" xfId="1" applyFont="1" applyBorder="1" applyAlignment="1">
      <alignment horizontal="right"/>
    </xf>
    <xf numFmtId="9" fontId="0" fillId="0" borderId="0" xfId="0" applyNumberFormat="1" applyFont="1" applyFill="1" applyBorder="1" applyAlignment="1">
      <alignment horizontal="right"/>
    </xf>
    <xf numFmtId="3" fontId="0" fillId="0" borderId="0" xfId="0" applyNumberFormat="1" applyFont="1" applyBorder="1" applyAlignment="1">
      <alignment horizontal="right"/>
    </xf>
    <xf numFmtId="0" fontId="0" fillId="0" borderId="0" xfId="0" applyFont="1" applyBorder="1" applyAlignment="1">
      <alignment horizontal="right"/>
    </xf>
    <xf numFmtId="9" fontId="0" fillId="0" borderId="0" xfId="0" applyNumberFormat="1" applyFont="1" applyBorder="1" applyAlignment="1">
      <alignment horizontal="right"/>
    </xf>
    <xf numFmtId="0" fontId="0" fillId="0" borderId="0" xfId="0" applyFont="1" applyBorder="1" applyAlignment="1"/>
    <xf numFmtId="9" fontId="0" fillId="0" borderId="0" xfId="1" applyNumberFormat="1" applyFont="1"/>
    <xf numFmtId="164" fontId="0" fillId="0" borderId="0" xfId="0" applyNumberFormat="1" applyFont="1" applyFill="1"/>
    <xf numFmtId="3" fontId="0" fillId="0" borderId="1" xfId="0" applyNumberFormat="1" applyFont="1" applyFill="1" applyBorder="1"/>
    <xf numFmtId="3" fontId="2" fillId="0" borderId="1" xfId="0" applyNumberFormat="1" applyFont="1" applyFill="1" applyBorder="1"/>
    <xf numFmtId="0" fontId="2" fillId="0" borderId="0" xfId="0" applyFont="1" applyBorder="1"/>
    <xf numFmtId="0" fontId="16" fillId="0" borderId="0" xfId="0" applyFont="1" applyBorder="1" applyAlignment="1">
      <alignment vertical="center"/>
    </xf>
    <xf numFmtId="0" fontId="0" fillId="0" borderId="0" xfId="0" applyBorder="1"/>
    <xf numFmtId="0" fontId="25" fillId="0" borderId="0" xfId="0" applyFont="1" applyBorder="1"/>
    <xf numFmtId="0" fontId="16" fillId="0" borderId="0" xfId="0" applyFont="1" applyBorder="1" applyAlignment="1">
      <alignment horizontal="center" vertical="center"/>
    </xf>
    <xf numFmtId="164" fontId="11" fillId="0" borderId="0" xfId="0" applyNumberFormat="1" applyFont="1" applyBorder="1" applyAlignment="1">
      <alignment horizontal="right"/>
    </xf>
    <xf numFmtId="0" fontId="26" fillId="0" borderId="0" xfId="0" applyFont="1" applyBorder="1" applyAlignment="1">
      <alignment wrapText="1"/>
    </xf>
    <xf numFmtId="3" fontId="16" fillId="0" borderId="0" xfId="0" applyNumberFormat="1" applyFont="1" applyBorder="1" applyAlignment="1">
      <alignment horizontal="center" vertical="center"/>
    </xf>
    <xf numFmtId="9" fontId="16" fillId="0" borderId="0" xfId="0" applyNumberFormat="1" applyFont="1" applyBorder="1" applyAlignment="1">
      <alignment horizontal="center" vertical="center"/>
    </xf>
    <xf numFmtId="164" fontId="26" fillId="0" borderId="0" xfId="0" applyNumberFormat="1" applyFont="1" applyBorder="1" applyAlignment="1">
      <alignment wrapText="1"/>
    </xf>
    <xf numFmtId="0" fontId="16" fillId="0" borderId="0" xfId="0" applyFont="1" applyBorder="1" applyAlignment="1">
      <alignment horizontal="left" wrapText="1"/>
    </xf>
    <xf numFmtId="164" fontId="16" fillId="0" borderId="0" xfId="0" applyNumberFormat="1" applyFont="1" applyBorder="1" applyAlignment="1">
      <alignment horizontal="left" wrapText="1"/>
    </xf>
    <xf numFmtId="164" fontId="12" fillId="0" borderId="0" xfId="0" applyNumberFormat="1" applyFont="1" applyBorder="1" applyAlignment="1">
      <alignment horizontal="right"/>
    </xf>
    <xf numFmtId="164" fontId="12" fillId="0" borderId="0" xfId="2" applyNumberFormat="1" applyFont="1" applyBorder="1" applyAlignment="1">
      <alignment horizontal="right"/>
    </xf>
    <xf numFmtId="0" fontId="16" fillId="0" borderId="0" xfId="0" applyFont="1" applyBorder="1" applyAlignment="1">
      <alignment horizontal="right" wrapText="1"/>
    </xf>
    <xf numFmtId="3" fontId="16" fillId="0" borderId="0" xfId="0" applyNumberFormat="1" applyFont="1" applyBorder="1" applyAlignment="1">
      <alignment horizontal="center" vertical="center" wrapText="1"/>
    </xf>
    <xf numFmtId="0" fontId="16" fillId="0" borderId="0" xfId="0" applyFont="1" applyBorder="1"/>
    <xf numFmtId="3" fontId="0" fillId="0" borderId="0" xfId="0" applyNumberFormat="1" applyFont="1" applyBorder="1"/>
    <xf numFmtId="2" fontId="0" fillId="0" borderId="0" xfId="0" applyNumberFormat="1" applyFont="1" applyBorder="1"/>
    <xf numFmtId="9" fontId="0" fillId="0" borderId="0" xfId="0" applyNumberFormat="1" applyFont="1" applyBorder="1"/>
    <xf numFmtId="9" fontId="0" fillId="0" borderId="0" xfId="1" applyFont="1" applyBorder="1"/>
    <xf numFmtId="164" fontId="0" fillId="0" borderId="0" xfId="0" applyNumberFormat="1" applyFont="1" applyBorder="1"/>
    <xf numFmtId="3" fontId="2" fillId="0" borderId="7" xfId="0" applyNumberFormat="1" applyFont="1" applyFill="1" applyBorder="1" applyAlignment="1">
      <alignment horizontal="right"/>
    </xf>
    <xf numFmtId="0" fontId="2" fillId="0" borderId="0" xfId="0" applyFont="1" applyBorder="1" applyAlignment="1">
      <alignment horizontal="center"/>
    </xf>
    <xf numFmtId="0" fontId="0" fillId="0" borderId="1" xfId="0" applyFont="1" applyBorder="1" applyAlignment="1"/>
    <xf numFmtId="0" fontId="0" fillId="0" borderId="0" xfId="0" applyFont="1" applyFill="1" applyBorder="1" applyAlignment="1"/>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5" fillId="0" borderId="0" xfId="26" applyFont="1"/>
    <xf numFmtId="0" fontId="28" fillId="0" borderId="0" xfId="26" applyFont="1" applyAlignment="1">
      <alignment horizontal="left"/>
    </xf>
    <xf numFmtId="0" fontId="25" fillId="0" borderId="0" xfId="26" applyFont="1" applyAlignment="1">
      <alignment horizontal="left"/>
    </xf>
    <xf numFmtId="0" fontId="1" fillId="0" borderId="1" xfId="0" applyFont="1" applyBorder="1" applyAlignment="1">
      <alignment horizontal="left"/>
    </xf>
    <xf numFmtId="0" fontId="1" fillId="0" borderId="1" xfId="0" applyFont="1" applyBorder="1" applyAlignment="1">
      <alignment horizontal="right"/>
    </xf>
    <xf numFmtId="9" fontId="1" fillId="0" borderId="1" xfId="1" applyFont="1" applyBorder="1"/>
    <xf numFmtId="0" fontId="1" fillId="0" borderId="0" xfId="26" applyFont="1" applyBorder="1" applyAlignment="1">
      <alignment horizontal="left" vertical="center" wrapText="1"/>
    </xf>
    <xf numFmtId="0" fontId="0" fillId="0" borderId="0" xfId="0" applyBorder="1" applyAlignment="1">
      <alignment horizontal="left"/>
    </xf>
    <xf numFmtId="0" fontId="0" fillId="0" borderId="0" xfId="0" applyBorder="1" applyAlignment="1"/>
    <xf numFmtId="0" fontId="0" fillId="0" borderId="1" xfId="0" applyBorder="1"/>
    <xf numFmtId="9" fontId="0" fillId="0" borderId="1" xfId="1" applyFont="1" applyBorder="1"/>
    <xf numFmtId="0" fontId="25" fillId="0" borderId="1" xfId="26" applyFont="1" applyBorder="1" applyAlignment="1">
      <alignment horizontal="left"/>
    </xf>
    <xf numFmtId="0" fontId="0" fillId="0" borderId="1" xfId="0" applyBorder="1" applyAlignment="1">
      <alignment horizontal="right"/>
    </xf>
    <xf numFmtId="9" fontId="0" fillId="0" borderId="1" xfId="1" applyFont="1" applyBorder="1" applyAlignment="1">
      <alignment horizontal="right"/>
    </xf>
    <xf numFmtId="0" fontId="0" fillId="0" borderId="1" xfId="0" applyBorder="1" applyAlignment="1">
      <alignment horizontal="left"/>
    </xf>
    <xf numFmtId="166" fontId="0" fillId="0" borderId="1" xfId="2" applyNumberFormat="1" applyFont="1" applyBorder="1" applyAlignment="1">
      <alignment horizontal="right"/>
    </xf>
    <xf numFmtId="0" fontId="0" fillId="0" borderId="0" xfId="0" applyBorder="1" applyAlignment="1">
      <alignment horizontal="right"/>
    </xf>
    <xf numFmtId="0" fontId="25" fillId="0" borderId="0" xfId="26" applyFont="1" applyAlignment="1">
      <alignment horizontal="right"/>
    </xf>
    <xf numFmtId="0" fontId="0" fillId="0" borderId="2" xfId="0" applyBorder="1" applyAlignment="1"/>
    <xf numFmtId="0" fontId="0" fillId="0" borderId="6" xfId="0" applyBorder="1" applyAlignment="1"/>
    <xf numFmtId="0" fontId="0" fillId="0" borderId="8" xfId="0" applyBorder="1" applyAlignment="1">
      <alignment horizontal="left" vertical="top"/>
    </xf>
    <xf numFmtId="0" fontId="0" fillId="0" borderId="8" xfId="0" applyBorder="1" applyAlignment="1">
      <alignment horizontal="left" vertical="top" wrapText="1"/>
    </xf>
    <xf numFmtId="0" fontId="0" fillId="0" borderId="8" xfId="0" applyBorder="1" applyAlignment="1">
      <alignment vertical="top" wrapText="1"/>
    </xf>
    <xf numFmtId="0" fontId="0" fillId="0" borderId="0" xfId="0" applyBorder="1" applyAlignment="1">
      <alignment horizontal="center"/>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horizontal="left"/>
    </xf>
    <xf numFmtId="0" fontId="0" fillId="0" borderId="2" xfId="0" applyBorder="1" applyAlignment="1">
      <alignment horizontal="left"/>
    </xf>
    <xf numFmtId="0" fontId="25" fillId="0" borderId="6" xfId="26" applyFont="1" applyBorder="1" applyAlignment="1">
      <alignment horizontal="left"/>
    </xf>
    <xf numFmtId="0" fontId="0" fillId="0" borderId="2" xfId="0" applyBorder="1" applyAlignment="1">
      <alignment vertical="top"/>
    </xf>
    <xf numFmtId="0" fontId="0" fillId="0" borderId="5" xfId="0" applyBorder="1" applyAlignment="1">
      <alignment vertical="top"/>
    </xf>
    <xf numFmtId="0" fontId="0" fillId="0" borderId="6" xfId="0" applyBorder="1" applyAlignment="1">
      <alignment vertical="top"/>
    </xf>
    <xf numFmtId="0" fontId="12" fillId="0" borderId="1" xfId="0" applyNumberFormat="1" applyFont="1" applyFill="1" applyBorder="1"/>
    <xf numFmtId="0" fontId="6" fillId="2" borderId="0" xfId="0" applyFont="1" applyFill="1" applyBorder="1" applyAlignment="1">
      <alignment horizontal="left"/>
    </xf>
    <xf numFmtId="0" fontId="6" fillId="0" borderId="0" xfId="32" applyFont="1" applyAlignment="1">
      <alignment vertical="top" wrapText="1"/>
    </xf>
    <xf numFmtId="0" fontId="17" fillId="0" borderId="0" xfId="54" applyAlignment="1"/>
    <xf numFmtId="0" fontId="29" fillId="0" borderId="0" xfId="0" applyFont="1"/>
    <xf numFmtId="0" fontId="8" fillId="2" borderId="0" xfId="0" applyFont="1" applyFill="1" applyAlignment="1">
      <alignment horizontal="left" vertical="center" wrapText="1"/>
    </xf>
    <xf numFmtId="0" fontId="6" fillId="0" borderId="0" xfId="0" applyFont="1" applyAlignment="1">
      <alignment horizontal="left" vertical="top" wrapText="1"/>
    </xf>
    <xf numFmtId="0" fontId="0" fillId="0" borderId="2" xfId="0" applyFont="1" applyFill="1" applyBorder="1" applyAlignment="1">
      <alignment horizontal="right"/>
    </xf>
    <xf numFmtId="0" fontId="0" fillId="0" borderId="5" xfId="0" applyFont="1" applyFill="1" applyBorder="1" applyAlignment="1">
      <alignment horizontal="right"/>
    </xf>
    <xf numFmtId="0" fontId="0" fillId="0" borderId="6" xfId="0" applyFont="1" applyFill="1" applyBorder="1" applyAlignment="1">
      <alignment horizontal="right"/>
    </xf>
    <xf numFmtId="0" fontId="2" fillId="0" borderId="2"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3" fontId="0" fillId="0" borderId="2" xfId="0" applyNumberFormat="1" applyFont="1" applyFill="1" applyBorder="1" applyAlignment="1">
      <alignment horizontal="right"/>
    </xf>
    <xf numFmtId="3" fontId="0" fillId="0" borderId="6" xfId="0" applyNumberFormat="1" applyFont="1" applyFill="1" applyBorder="1" applyAlignment="1">
      <alignment horizontal="right"/>
    </xf>
    <xf numFmtId="0" fontId="2" fillId="0" borderId="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1" xfId="0" applyFont="1" applyBorder="1" applyAlignment="1">
      <alignment horizontal="left"/>
    </xf>
    <xf numFmtId="0" fontId="2" fillId="0" borderId="13" xfId="0" applyFont="1" applyBorder="1" applyAlignment="1">
      <alignment horizontal="center"/>
    </xf>
    <xf numFmtId="0" fontId="2" fillId="0" borderId="8" xfId="0" applyFont="1" applyBorder="1" applyAlignment="1">
      <alignment horizontal="center"/>
    </xf>
    <xf numFmtId="0" fontId="2" fillId="0" borderId="14" xfId="0" applyFont="1" applyBorder="1" applyAlignment="1">
      <alignment horizontal="center"/>
    </xf>
    <xf numFmtId="0" fontId="26" fillId="0" borderId="2" xfId="0" applyFont="1" applyBorder="1" applyAlignment="1">
      <alignment horizontal="center"/>
    </xf>
    <xf numFmtId="0" fontId="26" fillId="0" borderId="5" xfId="0" applyFont="1" applyBorder="1" applyAlignment="1">
      <alignment horizontal="center"/>
    </xf>
    <xf numFmtId="0" fontId="26" fillId="0" borderId="11" xfId="0" applyFont="1" applyBorder="1" applyAlignment="1">
      <alignment horizontal="center"/>
    </xf>
    <xf numFmtId="0" fontId="26" fillId="0" borderId="12" xfId="0" applyFont="1" applyBorder="1" applyAlignment="1">
      <alignment horizontal="center"/>
    </xf>
    <xf numFmtId="0" fontId="2" fillId="0" borderId="3" xfId="0" applyFont="1" applyBorder="1" applyAlignment="1">
      <alignment horizontal="left"/>
    </xf>
    <xf numFmtId="0" fontId="3" fillId="0" borderId="0" xfId="0" applyFont="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6" xfId="0" applyFont="1" applyFill="1" applyBorder="1" applyAlignment="1">
      <alignment horizontal="center"/>
    </xf>
    <xf numFmtId="0" fontId="2" fillId="0" borderId="1" xfId="0" applyFont="1" applyBorder="1" applyAlignment="1">
      <alignment horizontal="center"/>
    </xf>
    <xf numFmtId="0" fontId="0" fillId="2" borderId="0" xfId="0" applyFont="1" applyFill="1" applyAlignment="1">
      <alignment wrapText="1"/>
    </xf>
    <xf numFmtId="0" fontId="0" fillId="0" borderId="0" xfId="0" applyFont="1" applyAlignment="1">
      <alignment horizontal="center" wrapText="1"/>
    </xf>
    <xf numFmtId="0" fontId="0" fillId="2" borderId="0" xfId="0" applyFont="1" applyFill="1" applyBorder="1" applyAlignment="1">
      <alignment horizontal="left" wrapText="1"/>
    </xf>
    <xf numFmtId="0" fontId="0" fillId="2" borderId="0" xfId="0" applyFont="1" applyFill="1" applyBorder="1" applyAlignment="1">
      <alignment wrapText="1"/>
    </xf>
    <xf numFmtId="164" fontId="1" fillId="0" borderId="2" xfId="2" applyNumberFormat="1" applyFont="1" applyBorder="1" applyAlignment="1">
      <alignment horizontal="center"/>
    </xf>
    <xf numFmtId="164" fontId="1" fillId="0" borderId="6" xfId="2" applyNumberFormat="1" applyFont="1" applyBorder="1" applyAlignment="1">
      <alignment horizontal="center"/>
    </xf>
    <xf numFmtId="164" fontId="1" fillId="0" borderId="2" xfId="2" applyNumberFormat="1" applyFont="1" applyFill="1" applyBorder="1" applyAlignment="1">
      <alignment horizontal="center"/>
    </xf>
    <xf numFmtId="164" fontId="1" fillId="0" borderId="6" xfId="2" applyNumberFormat="1" applyFont="1" applyFill="1" applyBorder="1" applyAlignment="1">
      <alignment horizontal="center"/>
    </xf>
    <xf numFmtId="0" fontId="16" fillId="0" borderId="2" xfId="0" applyFont="1" applyFill="1" applyBorder="1" applyAlignment="1">
      <alignment horizontal="right"/>
    </xf>
    <xf numFmtId="0" fontId="16" fillId="0" borderId="5" xfId="0" applyFont="1" applyFill="1" applyBorder="1" applyAlignment="1">
      <alignment horizontal="right"/>
    </xf>
    <xf numFmtId="0" fontId="16" fillId="0" borderId="11" xfId="0" applyFont="1" applyFill="1" applyBorder="1" applyAlignment="1">
      <alignment horizontal="right"/>
    </xf>
    <xf numFmtId="0" fontId="2" fillId="0" borderId="7" xfId="0" applyFont="1" applyBorder="1" applyAlignment="1">
      <alignment horizontal="left" wrapText="1"/>
    </xf>
    <xf numFmtId="0" fontId="2" fillId="0" borderId="3" xfId="0" applyFont="1" applyBorder="1" applyAlignment="1">
      <alignment horizontal="left" wrapText="1"/>
    </xf>
    <xf numFmtId="0" fontId="16" fillId="0" borderId="6" xfId="0" applyFont="1" applyFill="1" applyBorder="1" applyAlignment="1">
      <alignment horizontal="right"/>
    </xf>
    <xf numFmtId="0" fontId="16" fillId="0" borderId="12" xfId="0" applyFont="1" applyFill="1" applyBorder="1" applyAlignment="1">
      <alignment horizontal="right"/>
    </xf>
    <xf numFmtId="0" fontId="2" fillId="0" borderId="1" xfId="0" applyFont="1" applyFill="1" applyBorder="1" applyAlignment="1">
      <alignment horizontal="left"/>
    </xf>
    <xf numFmtId="0" fontId="2" fillId="0" borderId="5" xfId="0" applyFont="1" applyFill="1" applyBorder="1" applyAlignment="1">
      <alignment horizontal="center"/>
    </xf>
    <xf numFmtId="0" fontId="2" fillId="0" borderId="1" xfId="0" applyFont="1" applyFill="1" applyBorder="1" applyAlignment="1">
      <alignment horizontal="center" wrapText="1"/>
    </xf>
    <xf numFmtId="0" fontId="12" fillId="0" borderId="2" xfId="0" applyFont="1" applyFill="1" applyBorder="1" applyAlignment="1">
      <alignment horizontal="right"/>
    </xf>
    <xf numFmtId="0" fontId="12" fillId="0" borderId="5" xfId="0" applyFont="1" applyFill="1" applyBorder="1" applyAlignment="1">
      <alignment horizontal="right"/>
    </xf>
    <xf numFmtId="0" fontId="12" fillId="0" borderId="6" xfId="0" applyFont="1" applyFill="1" applyBorder="1" applyAlignment="1">
      <alignment horizontal="right"/>
    </xf>
    <xf numFmtId="0" fontId="0" fillId="0" borderId="2" xfId="0" applyFont="1" applyBorder="1" applyAlignment="1">
      <alignment horizontal="right"/>
    </xf>
    <xf numFmtId="0" fontId="0" fillId="0" borderId="5" xfId="0" applyFont="1" applyBorder="1" applyAlignment="1">
      <alignment horizontal="right"/>
    </xf>
    <xf numFmtId="0" fontId="0" fillId="0" borderId="6" xfId="0" applyFont="1" applyBorder="1" applyAlignment="1">
      <alignment horizontal="right"/>
    </xf>
    <xf numFmtId="1" fontId="0" fillId="0" borderId="2" xfId="0" applyNumberFormat="1" applyFont="1" applyFill="1" applyBorder="1" applyAlignment="1">
      <alignment horizontal="right"/>
    </xf>
    <xf numFmtId="1" fontId="0" fillId="0" borderId="5" xfId="0" applyNumberFormat="1" applyFont="1" applyFill="1" applyBorder="1" applyAlignment="1">
      <alignment horizontal="right"/>
    </xf>
    <xf numFmtId="1" fontId="0" fillId="0" borderId="1" xfId="0" applyNumberFormat="1" applyFont="1" applyFill="1" applyBorder="1" applyAlignment="1">
      <alignment horizontal="right"/>
    </xf>
    <xf numFmtId="3" fontId="0" fillId="0" borderId="2" xfId="0" applyNumberFormat="1" applyFont="1" applyBorder="1" applyAlignment="1">
      <alignment horizontal="right"/>
    </xf>
    <xf numFmtId="3" fontId="0" fillId="0" borderId="6" xfId="0" applyNumberFormat="1" applyFont="1" applyBorder="1" applyAlignment="1">
      <alignment horizontal="right"/>
    </xf>
    <xf numFmtId="0" fontId="0" fillId="0" borderId="1" xfId="0" applyFont="1" applyFill="1" applyBorder="1" applyAlignment="1">
      <alignment horizontal="right"/>
    </xf>
    <xf numFmtId="0" fontId="2" fillId="0" borderId="2" xfId="0" applyFont="1" applyFill="1" applyBorder="1" applyAlignment="1">
      <alignment horizontal="left" wrapText="1"/>
    </xf>
    <xf numFmtId="0" fontId="2" fillId="0" borderId="6" xfId="0" applyFont="1" applyFill="1" applyBorder="1" applyAlignment="1">
      <alignment horizontal="left" wrapText="1"/>
    </xf>
    <xf numFmtId="0" fontId="6" fillId="0" borderId="0" xfId="32" applyFont="1" applyAlignment="1">
      <alignment horizontal="left" vertical="top" wrapText="1"/>
    </xf>
    <xf numFmtId="0" fontId="17" fillId="0" borderId="0" xfId="54" applyAlignment="1">
      <alignment horizontal="left" vertical="top" wrapText="1"/>
    </xf>
    <xf numFmtId="0" fontId="0" fillId="0" borderId="2"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5" fillId="0" borderId="1" xfId="26" applyFont="1" applyBorder="1" applyAlignment="1">
      <alignment horizontal="center"/>
    </xf>
    <xf numFmtId="0" fontId="0" fillId="0" borderId="0" xfId="26" applyFont="1" applyBorder="1" applyAlignment="1">
      <alignment horizontal="left" vertical="center" wrapText="1"/>
    </xf>
    <xf numFmtId="0" fontId="1" fillId="0" borderId="0" xfId="26" applyFont="1" applyBorder="1" applyAlignment="1">
      <alignment horizontal="left" vertical="center" wrapText="1"/>
    </xf>
    <xf numFmtId="0" fontId="28" fillId="0" borderId="0" xfId="26" applyFont="1" applyAlignment="1">
      <alignment horizontal="left" vertical="top" wrapText="1"/>
    </xf>
    <xf numFmtId="0" fontId="28" fillId="0" borderId="0" xfId="26" applyFont="1" applyBorder="1" applyAlignment="1">
      <alignment horizontal="left" vertical="top" wrapText="1"/>
    </xf>
    <xf numFmtId="0" fontId="28" fillId="0" borderId="9" xfId="26" applyFont="1" applyBorder="1" applyAlignment="1">
      <alignment horizontal="left" vertical="top" wrapText="1"/>
    </xf>
    <xf numFmtId="0" fontId="0" fillId="0" borderId="2" xfId="0" applyBorder="1" applyAlignment="1"/>
    <xf numFmtId="0" fontId="0" fillId="0" borderId="6" xfId="0" applyBorder="1" applyAlignment="1"/>
    <xf numFmtId="0" fontId="0" fillId="0" borderId="2" xfId="0" applyBorder="1" applyAlignment="1">
      <alignment horizontal="right" wrapText="1"/>
    </xf>
    <xf numFmtId="0" fontId="0" fillId="0" borderId="6" xfId="0" applyBorder="1" applyAlignment="1">
      <alignment horizontal="right" wrapText="1"/>
    </xf>
    <xf numFmtId="9" fontId="0" fillId="0" borderId="2" xfId="1" applyFont="1" applyBorder="1" applyAlignment="1">
      <alignment horizontal="right"/>
    </xf>
    <xf numFmtId="9" fontId="0" fillId="0" borderId="6" xfId="1" applyFont="1" applyBorder="1" applyAlignment="1">
      <alignment horizontal="right"/>
    </xf>
    <xf numFmtId="0" fontId="25" fillId="0" borderId="8" xfId="26" applyFont="1" applyBorder="1" applyAlignment="1">
      <alignment horizontal="left" vertical="top" wrapText="1"/>
    </xf>
    <xf numFmtId="0" fontId="25" fillId="0" borderId="0" xfId="26" applyFont="1" applyAlignment="1">
      <alignment horizontal="left" vertical="top" wrapText="1"/>
    </xf>
  </cellXfs>
  <cellStyles count="5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ANCLAS,REZONES Y SUS PARTES,DE FUNDICION,DE HIERRO O DE ACERO" xfId="16"/>
    <cellStyle name="Comma" xfId="2" builtinId="3"/>
    <cellStyle name="Comma 2" xfId="17"/>
    <cellStyle name="Comma 3" xfId="18"/>
    <cellStyle name="Comma 4" xfId="48"/>
    <cellStyle name="Excel Built-in Normal 2" xfId="19"/>
    <cellStyle name="Hyperlink" xfId="54" builtinId="8"/>
    <cellStyle name="Hyperlink 2" xfId="20"/>
    <cellStyle name="Hyperlink 3" xfId="21"/>
    <cellStyle name="Hyperlink 4" xfId="22"/>
    <cellStyle name="Normal" xfId="0" builtinId="0"/>
    <cellStyle name="Normal 2" xfId="3"/>
    <cellStyle name="Normal 2 2" xfId="23"/>
    <cellStyle name="Normal 2 2 2" xfId="24"/>
    <cellStyle name="Normal 2 2 3" xfId="25"/>
    <cellStyle name="Normal 2 3" xfId="26"/>
    <cellStyle name="Normal 2 3 2" xfId="27"/>
    <cellStyle name="Normal 2 4" xfId="28"/>
    <cellStyle name="Normal 2 4 2" xfId="29"/>
    <cellStyle name="Normal 2 5" xfId="49"/>
    <cellStyle name="Normal 3" xfId="30"/>
    <cellStyle name="Normal 4" xfId="31"/>
    <cellStyle name="Normal 4 2" xfId="32"/>
    <cellStyle name="Normal 5" xfId="33"/>
    <cellStyle name="Normal 5 2" xfId="34"/>
    <cellStyle name="Normal 5 2 2" xfId="35"/>
    <cellStyle name="Normal 5 3" xfId="36"/>
    <cellStyle name="Normal 5 4" xfId="50"/>
    <cellStyle name="Normal 6" xfId="37"/>
    <cellStyle name="Normal 6 2" xfId="38"/>
    <cellStyle name="Normal 7" xfId="39"/>
    <cellStyle name="Normal 8" xfId="51"/>
    <cellStyle name="Normal 9 3" xfId="40"/>
    <cellStyle name="Note 2" xfId="41"/>
    <cellStyle name="Note 2 2" xfId="42"/>
    <cellStyle name="Note 3" xfId="43"/>
    <cellStyle name="Percent" xfId="1" builtinId="5"/>
    <cellStyle name="Percent 2" xfId="44"/>
    <cellStyle name="Percent 2 2" xfId="45"/>
    <cellStyle name="Percent 2 3" xfId="46"/>
    <cellStyle name="Percent 2 4" xfId="52"/>
    <cellStyle name="Percent 3" xfId="47"/>
    <cellStyle name="Percent 4"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981075</xdr:colOff>
      <xdr:row>1</xdr:row>
      <xdr:rowOff>529556</xdr:rowOff>
    </xdr:to>
    <xdr:pic>
      <xdr:nvPicPr>
        <xdr:cNvPr id="3" name="Picture 2" descr="https://www.fca.org.uk/sites/default/files/images/logos-812x156.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1950" y="571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133350</xdr:rowOff>
    </xdr:from>
    <xdr:to>
      <xdr:col>2</xdr:col>
      <xdr:colOff>1181100</xdr:colOff>
      <xdr:row>1</xdr:row>
      <xdr:rowOff>605756</xdr:rowOff>
    </xdr:to>
    <xdr:pic>
      <xdr:nvPicPr>
        <xdr:cNvPr id="2" name="Picture 1" descr="https://www.fca.org.uk/sites/default/files/images/logos-812x156.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6775" y="1333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40822</xdr:colOff>
      <xdr:row>1</xdr:row>
      <xdr:rowOff>81642</xdr:rowOff>
    </xdr:from>
    <xdr:to>
      <xdr:col>1</xdr:col>
      <xdr:colOff>2126797</xdr:colOff>
      <xdr:row>1</xdr:row>
      <xdr:rowOff>715973</xdr:rowOff>
    </xdr:to>
    <xdr:pic>
      <xdr:nvPicPr>
        <xdr:cNvPr id="3" name="Picture 2" descr="https://www.fca.org.uk/sites/default/files/images/logos-812x156.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72143" y="244928"/>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2085975</xdr:colOff>
      <xdr:row>1</xdr:row>
      <xdr:rowOff>634331</xdr:rowOff>
    </xdr:to>
    <xdr:pic>
      <xdr:nvPicPr>
        <xdr:cNvPr id="2" name="Picture 1" descr="https://www.fca.org.uk/sites/default/files/images/logos-812x156.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33400" y="19050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27214</xdr:colOff>
      <xdr:row>0</xdr:row>
      <xdr:rowOff>122464</xdr:rowOff>
    </xdr:from>
    <xdr:to>
      <xdr:col>2</xdr:col>
      <xdr:colOff>1269547</xdr:colOff>
      <xdr:row>1</xdr:row>
      <xdr:rowOff>579902</xdr:rowOff>
    </xdr:to>
    <xdr:pic>
      <xdr:nvPicPr>
        <xdr:cNvPr id="2" name="Picture 1" descr="https://www.fca.org.uk/sites/default/files/images/logos-812x156.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76893" y="122464"/>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shah1/Desktop/Retirement%20Income%20Data%20Request%20Submissions%20Q4%202016%20&amp;%20Q1%202017/Master_spreadsheet_Q4_2016_Q1_2017(full_analysis)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recmgmt.is.fsa.gov.uk/livelink/livelink/43237847/Master_spreadsheet_Q2-3_2016_(full_analysis).FINAL.xlsm?func=doc.Fetch&amp;nodeid=43237847"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recmgmt.is.fsa.gov.uk/Users/jshah1/Desktop/Retirement%20Income%20Data%20Request%20Submissions%20Q4%202016%20&amp;%20Q1%202017/Master_spreadsheet_Q4_2016_Q1_2017(full_analysis)_DRAFT%20(Don't%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Validation"/>
      <sheetName val="Example"/>
      <sheetName val="Change tracking"/>
      <sheetName val="Aggregated - DO NOT USE"/>
      <sheetName val="Firm Indicators Calculations"/>
      <sheetName val="Firm Indicators"/>
      <sheetName val="Market Indicators Calcs"/>
      <sheetName val="Master Q2"/>
      <sheetName val="Analysis Q2"/>
      <sheetName val="Tables 11-14"/>
      <sheetName val="Analysis"/>
      <sheetName val="Analysis (half year)"/>
      <sheetName val="Charts"/>
      <sheetName val="Analysis 2016Q2Q3"/>
      <sheetName val="Analysis 2016Q1"/>
      <sheetName val="Analysis 2015Q4"/>
      <sheetName val="Market shares &amp; trends"/>
      <sheetName val="Lists"/>
      <sheetName val="Latest figures"/>
      <sheetName val="M&amp;A activity"/>
      <sheetName val="Contents (short)"/>
      <sheetName val="Methodolgy"/>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FG Group"/>
      <sheetName val="Intelligent Money"/>
      <sheetName val="Investec"/>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DB to DC transfers"/>
      <sheetName val="Platforms"/>
      <sheetName val="Lists for Sprint"/>
      <sheetName val="Firm list Q1 2016"/>
      <sheetName val="Taking lump sums &amp; nothing else"/>
      <sheetName val="DB to DC transfer intrmd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AC7" t="str">
            <v>Oct 2015 - Mar 2016</v>
          </cell>
        </row>
      </sheetData>
      <sheetData sheetId="14"/>
      <sheetData sheetId="15"/>
      <sheetData sheetId="16"/>
      <sheetData sheetId="17"/>
      <sheetData sheetId="18">
        <row r="264">
          <cell r="D264" t="str">
            <v>Annuities</v>
          </cell>
        </row>
      </sheetData>
      <sheetData sheetId="19">
        <row r="2">
          <cell r="H2" t="str">
            <v>Annuities</v>
          </cell>
          <cell r="I2" t="str">
            <v>Drawdown</v>
          </cell>
          <cell r="J2" t="str">
            <v>UFPLS</v>
          </cell>
          <cell r="K2" t="str">
            <v>Full cash withdrawals</v>
          </cell>
          <cell r="L2" t="str">
            <v>Contract-based</v>
          </cell>
          <cell r="M2" t="str">
            <v>Trust-based</v>
          </cell>
          <cell r="N2" t="str">
            <v>DB to DC transfers</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Validation"/>
      <sheetName val="Example"/>
      <sheetName val="Change tracking"/>
      <sheetName val="Master Q2"/>
      <sheetName val="Aggregated - DO NOT USE"/>
      <sheetName val="Firm Indicators Calculations"/>
      <sheetName val="Firm Indicators"/>
      <sheetName val="Market Indicators Calcs"/>
      <sheetName val="Master Q3"/>
      <sheetName val="Aggregated"/>
      <sheetName val="Analysis"/>
      <sheetName val="Market shares &amp; trends"/>
      <sheetName val="M&amp;A activity"/>
      <sheetName val="Contents (short)"/>
      <sheetName val="Methodolgy"/>
      <sheetName val="Analysis Q2"/>
      <sheetName val="Analysis Q3"/>
      <sheetName val="Tables 11-14"/>
      <sheetName val="A J Bell"/>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quitable Life"/>
      <sheetName val="European Pensions"/>
      <sheetName val="Fidelity"/>
      <sheetName val="Hargreaves Lansdown"/>
      <sheetName val="Hornbuckle"/>
      <sheetName val="HSBC"/>
      <sheetName val="I.P.M. SIPP"/>
      <sheetName val="Intelligent Money"/>
      <sheetName val="Investec"/>
      <sheetName val="IFG Group"/>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Lists"/>
      <sheetName val="DB to DC transfers"/>
      <sheetName val="Platforms"/>
      <sheetName val="Lists for Sprint"/>
      <sheetName val="Firm list Q1 2016"/>
    </sheetNames>
    <sheetDataSet>
      <sheetData sheetId="0"/>
      <sheetData sheetId="1"/>
      <sheetData sheetId="2"/>
      <sheetData sheetId="3"/>
      <sheetData sheetId="4"/>
      <sheetData sheetId="5"/>
      <sheetData sheetId="6"/>
      <sheetData sheetId="7"/>
      <sheetData sheetId="8"/>
      <sheetData sheetId="9"/>
      <sheetData sheetId="10"/>
      <sheetData sheetId="11">
        <row r="53">
          <cell r="C53">
            <v>2087</v>
          </cell>
        </row>
      </sheetData>
      <sheetData sheetId="12"/>
      <sheetData sheetId="13">
        <row r="257">
          <cell r="D257" t="str">
            <v>Drawdown</v>
          </cell>
        </row>
      </sheetData>
      <sheetData sheetId="14"/>
      <sheetData sheetId="15"/>
      <sheetData sheetId="16"/>
      <sheetData sheetId="17"/>
      <sheetData sheetId="18"/>
      <sheetData sheetId="19">
        <row r="4">
          <cell r="B4">
            <v>507</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2">
          <cell r="H2" t="str">
            <v>Annuities</v>
          </cell>
          <cell r="I2" t="str">
            <v>Drawdown</v>
          </cell>
          <cell r="J2" t="str">
            <v>UFPLS</v>
          </cell>
          <cell r="K2" t="str">
            <v>Full cash withdrawals</v>
          </cell>
          <cell r="L2" t="str">
            <v>Contract-based</v>
          </cell>
          <cell r="M2" t="str">
            <v>Trust-based</v>
          </cell>
          <cell r="N2" t="str">
            <v>DB to DC transfers</v>
          </cell>
        </row>
      </sheetData>
      <sheetData sheetId="88"/>
      <sheetData sheetId="89"/>
      <sheetData sheetId="90"/>
      <sheetData sheetId="9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Validation"/>
      <sheetName val="Example"/>
      <sheetName val="Change tracking"/>
      <sheetName val="Master Q2"/>
      <sheetName val="Aggregated - DO NOT USE"/>
      <sheetName val="Firm Indicators Calculations"/>
      <sheetName val="Firm Indicators"/>
      <sheetName val="Market Indicators Calcs"/>
      <sheetName val="Master Q3"/>
      <sheetName val="Tables 11-14"/>
      <sheetName val="Analysis Q2"/>
      <sheetName val="Analysis"/>
      <sheetName val="Analysis 2016Q2Q3"/>
      <sheetName val="Analysis 2016Q1"/>
      <sheetName val="Analysis 2015Q4"/>
      <sheetName val="Market shares &amp; trends"/>
      <sheetName val="Latest figures"/>
      <sheetName val="M&amp;A activity"/>
      <sheetName val="Contents (short)"/>
      <sheetName val="Methodolgy"/>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ntelligent Money"/>
      <sheetName val="Investec"/>
      <sheetName val="IFG Group"/>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Lists"/>
      <sheetName val="DB to DC transfers"/>
      <sheetName val="Platforms"/>
      <sheetName val="Lists for Sprint"/>
      <sheetName val="Firm list Q1 2016"/>
      <sheetName val="Taking lump sums &amp; nothing else"/>
      <sheetName val="DB to DC transfer intrmd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ow r="319">
          <cell r="D319" t="str">
            <v>DB to DC transfers</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2">
          <cell r="H2" t="str">
            <v>Annuities</v>
          </cell>
          <cell r="I2" t="str">
            <v>Drawdown</v>
          </cell>
          <cell r="J2" t="str">
            <v>UFPLS</v>
          </cell>
          <cell r="K2" t="str">
            <v>Full cash withdrawals</v>
          </cell>
          <cell r="L2" t="str">
            <v>Contract-based</v>
          </cell>
          <cell r="M2" t="str">
            <v>Trust-based</v>
          </cell>
          <cell r="N2" t="str">
            <v>DB to DC transfers</v>
          </cell>
        </row>
      </sheetData>
      <sheetData sheetId="94" refreshError="1"/>
      <sheetData sheetId="95" refreshError="1"/>
      <sheetData sheetId="96" refreshError="1"/>
      <sheetData sheetId="97" refreshError="1"/>
      <sheetData sheetId="98" refreshError="1"/>
      <sheetData sheetId="9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fca.org.uk/publication/research/fca-practitioner-panel-survey-2017-report.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tabSelected="1" zoomScaleNormal="100" workbookViewId="0"/>
  </sheetViews>
  <sheetFormatPr defaultRowHeight="12.75" x14ac:dyDescent="0.2"/>
  <cols>
    <col min="1" max="1" width="4.5" style="1" customWidth="1"/>
    <col min="2" max="2" width="14.75" style="1" customWidth="1"/>
    <col min="3" max="3" width="92.875" style="1" customWidth="1"/>
    <col min="4" max="16384" width="9" style="1"/>
  </cols>
  <sheetData>
    <row r="2" spans="2:4" ht="45.75" customHeight="1" x14ac:dyDescent="0.2">
      <c r="C2" s="187"/>
    </row>
    <row r="4" spans="2:4" ht="19.5" x14ac:dyDescent="0.25">
      <c r="B4" s="2" t="s">
        <v>111</v>
      </c>
    </row>
    <row r="5" spans="2:4" ht="19.5" x14ac:dyDescent="0.25">
      <c r="B5" s="2"/>
    </row>
    <row r="6" spans="2:4" ht="14.25" x14ac:dyDescent="0.2">
      <c r="B6" s="188" t="s">
        <v>3</v>
      </c>
      <c r="C6" s="188"/>
    </row>
    <row r="7" spans="2:4" x14ac:dyDescent="0.2">
      <c r="B7" s="3"/>
      <c r="C7" s="3"/>
    </row>
    <row r="8" spans="2:4" x14ac:dyDescent="0.2">
      <c r="B8" s="4" t="s">
        <v>1</v>
      </c>
      <c r="C8" s="5" t="s">
        <v>112</v>
      </c>
    </row>
    <row r="9" spans="2:4" x14ac:dyDescent="0.2">
      <c r="B9" s="4" t="s">
        <v>4</v>
      </c>
      <c r="C9" s="5" t="s">
        <v>211</v>
      </c>
    </row>
    <row r="10" spans="2:4" x14ac:dyDescent="0.2">
      <c r="B10" s="4" t="s">
        <v>0</v>
      </c>
      <c r="C10" s="5" t="s">
        <v>213</v>
      </c>
    </row>
    <row r="11" spans="2:4" x14ac:dyDescent="0.2">
      <c r="B11" s="4" t="s">
        <v>5</v>
      </c>
      <c r="C11" s="5" t="s">
        <v>214</v>
      </c>
      <c r="D11" s="7"/>
    </row>
    <row r="12" spans="2:4" x14ac:dyDescent="0.2">
      <c r="B12" s="4" t="s">
        <v>6</v>
      </c>
      <c r="C12" s="5" t="s">
        <v>216</v>
      </c>
    </row>
    <row r="13" spans="2:4" x14ac:dyDescent="0.2">
      <c r="B13" s="6" t="s">
        <v>7</v>
      </c>
      <c r="C13" s="5" t="s">
        <v>219</v>
      </c>
    </row>
    <row r="14" spans="2:4" x14ac:dyDescent="0.2">
      <c r="B14" s="6" t="s">
        <v>8</v>
      </c>
      <c r="C14" s="5" t="s">
        <v>220</v>
      </c>
    </row>
    <row r="17" spans="2:3" ht="14.25" x14ac:dyDescent="0.2">
      <c r="B17" s="17" t="s">
        <v>108</v>
      </c>
    </row>
    <row r="18" spans="2:3" x14ac:dyDescent="0.2">
      <c r="B18" s="18"/>
      <c r="C18" s="18"/>
    </row>
    <row r="19" spans="2:3" x14ac:dyDescent="0.2">
      <c r="B19" s="6" t="s">
        <v>1</v>
      </c>
      <c r="C19" s="5" t="s">
        <v>223</v>
      </c>
    </row>
    <row r="20" spans="2:3" x14ac:dyDescent="0.2">
      <c r="B20" s="6" t="s">
        <v>2</v>
      </c>
      <c r="C20" s="184" t="s">
        <v>222</v>
      </c>
    </row>
    <row r="21" spans="2:3" x14ac:dyDescent="0.2">
      <c r="B21" s="6" t="s">
        <v>221</v>
      </c>
      <c r="C21" s="184" t="s">
        <v>224</v>
      </c>
    </row>
    <row r="22" spans="2:3" x14ac:dyDescent="0.2">
      <c r="B22" s="6" t="s">
        <v>226</v>
      </c>
      <c r="C22" s="184" t="s">
        <v>225</v>
      </c>
    </row>
    <row r="23" spans="2:3" x14ac:dyDescent="0.2">
      <c r="B23" s="6" t="s">
        <v>228</v>
      </c>
      <c r="C23" s="184" t="s">
        <v>227</v>
      </c>
    </row>
    <row r="24" spans="2:3" x14ac:dyDescent="0.2">
      <c r="B24" s="6" t="s">
        <v>229</v>
      </c>
      <c r="C24" s="184" t="s">
        <v>231</v>
      </c>
    </row>
    <row r="25" spans="2:3" x14ac:dyDescent="0.2">
      <c r="B25" s="6" t="s">
        <v>0</v>
      </c>
      <c r="C25" s="184" t="s">
        <v>232</v>
      </c>
    </row>
    <row r="26" spans="2:3" x14ac:dyDescent="0.2">
      <c r="B26" s="6" t="s">
        <v>230</v>
      </c>
      <c r="C26" s="184" t="s">
        <v>233</v>
      </c>
    </row>
  </sheetData>
  <mergeCells count="1">
    <mergeCell ref="B6:C6"/>
  </mergeCells>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8"/>
  <sheetViews>
    <sheetView showGridLines="0" zoomScaleNormal="100" zoomScaleSheetLayoutView="100" workbookViewId="0"/>
  </sheetViews>
  <sheetFormatPr defaultRowHeight="12.75" x14ac:dyDescent="0.2"/>
  <cols>
    <col min="1" max="1" width="10.625" style="8" customWidth="1"/>
    <col min="2" max="2" width="12.625" style="10" customWidth="1"/>
    <col min="3" max="3" width="74.125" style="8" customWidth="1"/>
    <col min="4" max="16384" width="9" style="8"/>
  </cols>
  <sheetData>
    <row r="2" spans="1:3" ht="69" customHeight="1" x14ac:dyDescent="0.2"/>
    <row r="3" spans="1:3" ht="21.75" customHeight="1" x14ac:dyDescent="0.25">
      <c r="B3" s="2" t="s">
        <v>107</v>
      </c>
    </row>
    <row r="4" spans="1:3" ht="38.25" customHeight="1" x14ac:dyDescent="0.2">
      <c r="B4" s="188" t="s">
        <v>3</v>
      </c>
      <c r="C4" s="188"/>
    </row>
    <row r="5" spans="1:3" x14ac:dyDescent="0.2">
      <c r="B5" s="189" t="s">
        <v>210</v>
      </c>
      <c r="C5" s="189"/>
    </row>
    <row r="6" spans="1:3" x14ac:dyDescent="0.2">
      <c r="B6" s="189"/>
      <c r="C6" s="189"/>
    </row>
    <row r="7" spans="1:3" x14ac:dyDescent="0.2">
      <c r="B7" s="189"/>
      <c r="C7" s="189"/>
    </row>
    <row r="8" spans="1:3" x14ac:dyDescent="0.2">
      <c r="B8" s="189"/>
      <c r="C8" s="189"/>
    </row>
    <row r="9" spans="1:3" x14ac:dyDescent="0.2">
      <c r="B9" s="189"/>
      <c r="C9" s="189"/>
    </row>
    <row r="10" spans="1:3" x14ac:dyDescent="0.2">
      <c r="B10" s="189"/>
      <c r="C10" s="189"/>
    </row>
    <row r="11" spans="1:3" ht="36" customHeight="1" x14ac:dyDescent="0.2">
      <c r="B11" s="189"/>
      <c r="C11" s="189"/>
    </row>
    <row r="12" spans="1:3" ht="36" customHeight="1" x14ac:dyDescent="0.2">
      <c r="B12" s="189"/>
      <c r="C12" s="189"/>
    </row>
    <row r="13" spans="1:3" ht="91.5" customHeight="1" x14ac:dyDescent="0.2">
      <c r="B13" s="189"/>
      <c r="C13" s="189"/>
    </row>
    <row r="14" spans="1:3" ht="47.25" customHeight="1" x14ac:dyDescent="0.2">
      <c r="B14" s="189"/>
      <c r="C14" s="189"/>
    </row>
    <row r="15" spans="1:3" x14ac:dyDescent="0.2">
      <c r="B15" s="11"/>
      <c r="C15" s="9"/>
    </row>
    <row r="16" spans="1:3" x14ac:dyDescent="0.2">
      <c r="A16" s="12"/>
      <c r="B16" s="13"/>
    </row>
    <row r="17" spans="2:2" x14ac:dyDescent="0.2">
      <c r="B17" s="13"/>
    </row>
    <row r="18" spans="2:2" x14ac:dyDescent="0.2">
      <c r="B18" s="13"/>
    </row>
    <row r="19" spans="2:2" x14ac:dyDescent="0.2">
      <c r="B19" s="13"/>
    </row>
    <row r="20" spans="2:2" x14ac:dyDescent="0.2">
      <c r="B20" s="13"/>
    </row>
    <row r="21" spans="2:2" x14ac:dyDescent="0.2">
      <c r="B21" s="13"/>
    </row>
    <row r="22" spans="2:2" x14ac:dyDescent="0.2">
      <c r="B22" s="13"/>
    </row>
    <row r="23" spans="2:2" x14ac:dyDescent="0.2">
      <c r="B23" s="13"/>
    </row>
    <row r="24" spans="2:2" x14ac:dyDescent="0.2">
      <c r="B24" s="13"/>
    </row>
    <row r="25" spans="2:2" x14ac:dyDescent="0.2">
      <c r="B25" s="13"/>
    </row>
    <row r="29" spans="2:2" x14ac:dyDescent="0.2">
      <c r="B29" s="8"/>
    </row>
    <row r="30" spans="2:2" x14ac:dyDescent="0.2">
      <c r="B30" s="8"/>
    </row>
    <row r="31" spans="2:2" x14ac:dyDescent="0.2">
      <c r="B31" s="8"/>
    </row>
    <row r="32" spans="2:2" x14ac:dyDescent="0.2">
      <c r="B32" s="8"/>
    </row>
    <row r="33" spans="2:2" x14ac:dyDescent="0.2">
      <c r="B33" s="8"/>
    </row>
    <row r="34" spans="2:2" x14ac:dyDescent="0.2">
      <c r="B34" s="8"/>
    </row>
    <row r="35" spans="2:2" x14ac:dyDescent="0.2">
      <c r="B35" s="8"/>
    </row>
    <row r="36" spans="2:2" x14ac:dyDescent="0.2">
      <c r="B36" s="8"/>
    </row>
    <row r="37" spans="2:2" x14ac:dyDescent="0.2">
      <c r="B37" s="8"/>
    </row>
    <row r="38" spans="2:2" x14ac:dyDescent="0.2">
      <c r="B38" s="8"/>
    </row>
  </sheetData>
  <mergeCells count="2">
    <mergeCell ref="B4:C4"/>
    <mergeCell ref="B5:C1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B2:AX321"/>
  <sheetViews>
    <sheetView showGridLines="0" zoomScale="70" zoomScaleNormal="70" zoomScaleSheetLayoutView="50" zoomScalePageLayoutView="70" workbookViewId="0"/>
  </sheetViews>
  <sheetFormatPr defaultColWidth="9" defaultRowHeight="12.75" x14ac:dyDescent="0.2"/>
  <cols>
    <col min="1" max="1" width="3" style="8" customWidth="1"/>
    <col min="2" max="2" width="40" style="8" customWidth="1"/>
    <col min="3" max="4" width="18.625" style="8" customWidth="1"/>
    <col min="5" max="5" width="20.75" style="8" customWidth="1"/>
    <col min="6" max="7" width="18.625" style="8" customWidth="1"/>
    <col min="8" max="8" width="21.375" style="8" customWidth="1"/>
    <col min="9" max="9" width="20" style="8" customWidth="1"/>
    <col min="10" max="10" width="22.125" style="8" customWidth="1"/>
    <col min="11" max="11" width="22.375" style="8" customWidth="1"/>
    <col min="12" max="12" width="26.375" style="8" bestFit="1" customWidth="1"/>
    <col min="13" max="13" width="23.125" style="8" bestFit="1" customWidth="1"/>
    <col min="14" max="14" width="25.125" style="8" bestFit="1" customWidth="1"/>
    <col min="15" max="15" width="26.25" style="8" bestFit="1" customWidth="1"/>
    <col min="16" max="19" width="18.625" style="8" customWidth="1"/>
    <col min="20" max="20" width="22.125" style="8" customWidth="1"/>
    <col min="21" max="21" width="16.375" style="8" customWidth="1"/>
    <col min="22" max="22" width="16.625" style="8" customWidth="1"/>
    <col min="23" max="23" width="16.125" style="8" customWidth="1"/>
    <col min="24" max="24" width="16.25" style="8" customWidth="1"/>
    <col min="25" max="25" width="13.625" style="8" customWidth="1"/>
    <col min="26" max="26" width="15.375" style="8" customWidth="1"/>
    <col min="27" max="27" width="13.625" style="8" customWidth="1"/>
    <col min="28" max="28" width="15.375" style="8" bestFit="1" customWidth="1"/>
    <col min="29" max="29" width="22.5" style="8" customWidth="1"/>
    <col min="30" max="30" width="9.875" style="8" customWidth="1"/>
    <col min="31" max="31" width="9.375" style="8" customWidth="1"/>
    <col min="32" max="32" width="19.375" style="8" customWidth="1"/>
    <col min="33" max="33" width="13.375" style="8" customWidth="1"/>
    <col min="34" max="36" width="12.75" style="8" bestFit="1" customWidth="1"/>
    <col min="37" max="16384" width="9" style="8"/>
  </cols>
  <sheetData>
    <row r="2" spans="2:32" ht="78" customHeight="1" x14ac:dyDescent="0.2"/>
    <row r="3" spans="2:32" ht="19.5" customHeight="1" x14ac:dyDescent="0.2">
      <c r="B3" s="213" t="s">
        <v>113</v>
      </c>
      <c r="C3" s="213"/>
      <c r="D3" s="213"/>
      <c r="E3" s="213"/>
    </row>
    <row r="5" spans="2:32" x14ac:dyDescent="0.2">
      <c r="B5" s="196" t="s">
        <v>114</v>
      </c>
      <c r="C5" s="197"/>
      <c r="D5" s="197"/>
      <c r="E5" s="197"/>
      <c r="F5" s="197"/>
      <c r="G5" s="197"/>
      <c r="H5" s="197"/>
      <c r="I5" s="197"/>
      <c r="J5" s="197"/>
      <c r="K5" s="197"/>
      <c r="L5" s="198"/>
      <c r="R5" s="19"/>
      <c r="U5" s="40"/>
      <c r="V5" s="40"/>
      <c r="W5" s="40"/>
      <c r="X5" s="40"/>
      <c r="Y5" s="40"/>
      <c r="Z5" s="40"/>
      <c r="AA5" s="40"/>
      <c r="AB5" s="40"/>
      <c r="AC5" s="40"/>
      <c r="AD5" s="40"/>
      <c r="AE5" s="40"/>
      <c r="AF5" s="40"/>
    </row>
    <row r="6" spans="2:32" x14ac:dyDescent="0.2">
      <c r="B6" s="204"/>
      <c r="C6" s="214" t="s">
        <v>115</v>
      </c>
      <c r="D6" s="214"/>
      <c r="E6" s="214" t="s">
        <v>218</v>
      </c>
      <c r="F6" s="214"/>
      <c r="G6" s="215" t="s">
        <v>116</v>
      </c>
      <c r="H6" s="216"/>
      <c r="I6" s="215" t="s">
        <v>117</v>
      </c>
      <c r="J6" s="216"/>
      <c r="K6" s="217" t="s">
        <v>9</v>
      </c>
      <c r="L6" s="217"/>
      <c r="U6" s="123"/>
      <c r="V6" s="124"/>
      <c r="W6" s="40"/>
      <c r="X6" s="40"/>
      <c r="Y6" s="40"/>
      <c r="Z6" s="40"/>
      <c r="AA6" s="68"/>
      <c r="AB6" s="40"/>
      <c r="AC6" s="40"/>
      <c r="AD6" s="40"/>
      <c r="AE6" s="40"/>
      <c r="AF6" s="40"/>
    </row>
    <row r="7" spans="2:32" ht="38.25" x14ac:dyDescent="0.2">
      <c r="B7" s="204"/>
      <c r="C7" s="20" t="s">
        <v>11</v>
      </c>
      <c r="D7" s="21" t="s">
        <v>10</v>
      </c>
      <c r="E7" s="20" t="s">
        <v>11</v>
      </c>
      <c r="F7" s="21" t="s">
        <v>10</v>
      </c>
      <c r="G7" s="20" t="s">
        <v>11</v>
      </c>
      <c r="H7" s="21" t="s">
        <v>10</v>
      </c>
      <c r="I7" s="20" t="s">
        <v>11</v>
      </c>
      <c r="J7" s="21" t="s">
        <v>10</v>
      </c>
      <c r="K7" s="20" t="s">
        <v>11</v>
      </c>
      <c r="L7" s="21" t="s">
        <v>12</v>
      </c>
      <c r="N7" s="219"/>
      <c r="O7" s="22"/>
      <c r="P7" s="22"/>
      <c r="Q7" s="22"/>
      <c r="R7" s="22"/>
      <c r="S7" s="22"/>
      <c r="U7" s="125"/>
      <c r="V7" s="126"/>
      <c r="W7" s="43"/>
      <c r="X7" s="43"/>
      <c r="Y7" s="40"/>
      <c r="Z7" s="40"/>
      <c r="AA7" s="127"/>
      <c r="AB7" s="128"/>
      <c r="AC7" s="128"/>
      <c r="AD7" s="128"/>
      <c r="AE7" s="128"/>
      <c r="AF7" s="127"/>
    </row>
    <row r="8" spans="2:32" ht="25.5" customHeight="1" x14ac:dyDescent="0.2">
      <c r="B8" s="24" t="s">
        <v>13</v>
      </c>
      <c r="C8" s="25">
        <v>415739</v>
      </c>
      <c r="D8" s="24"/>
      <c r="E8" s="26">
        <v>254857</v>
      </c>
      <c r="F8" s="27"/>
      <c r="G8" s="26">
        <v>302107</v>
      </c>
      <c r="H8" s="27"/>
      <c r="I8" s="26">
        <v>276760.58</v>
      </c>
      <c r="J8" s="27"/>
      <c r="K8" s="23">
        <v>1249463.58</v>
      </c>
      <c r="L8" s="28"/>
      <c r="N8" s="219"/>
      <c r="P8" s="19"/>
      <c r="Q8" s="19"/>
      <c r="R8" s="19"/>
      <c r="U8" s="43"/>
      <c r="V8" s="129"/>
      <c r="W8" s="130"/>
      <c r="X8" s="130"/>
      <c r="Y8" s="40"/>
      <c r="Z8" s="40"/>
      <c r="AA8" s="128"/>
      <c r="AB8" s="131"/>
      <c r="AC8" s="127"/>
      <c r="AD8" s="127"/>
      <c r="AE8" s="127"/>
      <c r="AF8" s="127"/>
    </row>
    <row r="9" spans="2:32" ht="15.75" customHeight="1" x14ac:dyDescent="0.2">
      <c r="B9" s="29" t="s">
        <v>14</v>
      </c>
      <c r="C9" s="30">
        <v>37172</v>
      </c>
      <c r="D9" s="37">
        <v>8.9411866579753169E-2</v>
      </c>
      <c r="E9" s="36">
        <v>40020</v>
      </c>
      <c r="F9" s="37">
        <v>0.15702923600293497</v>
      </c>
      <c r="G9" s="36">
        <v>42371</v>
      </c>
      <c r="H9" s="37">
        <v>0.14025163269967264</v>
      </c>
      <c r="I9" s="36">
        <v>33561</v>
      </c>
      <c r="J9" s="31">
        <v>0.12126365684014681</v>
      </c>
      <c r="K9" s="32">
        <v>153124</v>
      </c>
      <c r="L9" s="31">
        <v>0.12255179138554802</v>
      </c>
      <c r="N9" s="219"/>
      <c r="O9" s="33"/>
      <c r="P9" s="33"/>
      <c r="Q9" s="33"/>
      <c r="R9" s="33"/>
      <c r="S9" s="33"/>
      <c r="U9" s="43"/>
      <c r="V9" s="129"/>
      <c r="W9" s="130"/>
      <c r="X9" s="130"/>
      <c r="Y9" s="40"/>
      <c r="Z9" s="40"/>
      <c r="AA9" s="132"/>
      <c r="AB9" s="133"/>
      <c r="AC9" s="134"/>
      <c r="AD9" s="134"/>
      <c r="AE9" s="134"/>
      <c r="AF9" s="135"/>
    </row>
    <row r="10" spans="2:32" s="35" customFormat="1" ht="27" customHeight="1" x14ac:dyDescent="0.2">
      <c r="B10" s="29" t="s">
        <v>118</v>
      </c>
      <c r="C10" s="21" t="s">
        <v>15</v>
      </c>
      <c r="D10" s="37"/>
      <c r="E10" s="36">
        <v>80182</v>
      </c>
      <c r="F10" s="37">
        <v>0.31461564720608026</v>
      </c>
      <c r="G10" s="36">
        <v>83450</v>
      </c>
      <c r="H10" s="37">
        <v>0.27622663493398036</v>
      </c>
      <c r="I10" s="36">
        <v>83687</v>
      </c>
      <c r="J10" s="31">
        <v>0.30238049074763462</v>
      </c>
      <c r="K10" s="34" t="s">
        <v>15</v>
      </c>
      <c r="L10" s="31" t="s">
        <v>15</v>
      </c>
      <c r="N10" s="219"/>
      <c r="P10" s="19"/>
      <c r="Q10" s="19"/>
      <c r="R10" s="19"/>
      <c r="U10" s="43"/>
      <c r="V10" s="129"/>
      <c r="W10" s="130"/>
      <c r="X10" s="130"/>
      <c r="Y10" s="115"/>
      <c r="Z10" s="115"/>
      <c r="AA10" s="132"/>
      <c r="AB10" s="136"/>
      <c r="AC10" s="134"/>
      <c r="AD10" s="134"/>
      <c r="AE10" s="134"/>
      <c r="AF10" s="134"/>
    </row>
    <row r="11" spans="2:32" s="35" customFormat="1" ht="26.25" customHeight="1" x14ac:dyDescent="0.2">
      <c r="B11" s="29" t="s">
        <v>16</v>
      </c>
      <c r="C11" s="21" t="s">
        <v>15</v>
      </c>
      <c r="D11" s="37"/>
      <c r="E11" s="36">
        <v>6747</v>
      </c>
      <c r="F11" s="37">
        <v>2.6473669548021047E-2</v>
      </c>
      <c r="G11" s="36">
        <v>7521</v>
      </c>
      <c r="H11" s="37">
        <v>2.4895153041803071E-2</v>
      </c>
      <c r="I11" s="36">
        <v>8706.93</v>
      </c>
      <c r="J11" s="31">
        <v>3.146015230926312E-2</v>
      </c>
      <c r="K11" s="34" t="s">
        <v>15</v>
      </c>
      <c r="L11" s="31" t="s">
        <v>17</v>
      </c>
      <c r="N11" s="219"/>
      <c r="O11" s="22"/>
      <c r="P11" s="22"/>
      <c r="Q11" s="22"/>
      <c r="R11" s="22"/>
      <c r="S11" s="22"/>
      <c r="U11" s="43"/>
      <c r="V11" s="129"/>
      <c r="W11" s="130"/>
      <c r="X11" s="130"/>
      <c r="Y11" s="115"/>
      <c r="Z11" s="115"/>
      <c r="AA11" s="132"/>
      <c r="AB11" s="136"/>
      <c r="AC11" s="134"/>
      <c r="AD11" s="134"/>
      <c r="AE11" s="134"/>
      <c r="AF11" s="134"/>
    </row>
    <row r="12" spans="2:32" ht="27" customHeight="1" x14ac:dyDescent="0.2">
      <c r="B12" s="29" t="s">
        <v>18</v>
      </c>
      <c r="C12" s="30">
        <v>244020</v>
      </c>
      <c r="D12" s="37">
        <v>0.58695479615816659</v>
      </c>
      <c r="E12" s="36" t="s">
        <v>207</v>
      </c>
      <c r="F12" s="37">
        <v>0.50188144724296369</v>
      </c>
      <c r="G12" s="36">
        <v>168765</v>
      </c>
      <c r="H12" s="37">
        <v>0.55862657932454396</v>
      </c>
      <c r="I12" s="36">
        <v>150805.65000000002</v>
      </c>
      <c r="J12" s="31">
        <v>0.54489570010295552</v>
      </c>
      <c r="K12" s="32">
        <v>691498.65</v>
      </c>
      <c r="L12" s="31">
        <v>0.55343641949131483</v>
      </c>
      <c r="N12" s="219"/>
      <c r="P12" s="19"/>
      <c r="Q12" s="19"/>
      <c r="R12" s="19"/>
      <c r="U12" s="43"/>
      <c r="V12" s="137"/>
      <c r="W12" s="130"/>
      <c r="X12" s="130"/>
      <c r="Y12" s="40"/>
      <c r="Z12" s="40"/>
      <c r="AA12" s="132"/>
      <c r="AB12" s="133"/>
      <c r="AC12" s="134"/>
      <c r="AD12" s="134"/>
      <c r="AE12" s="134"/>
      <c r="AF12" s="135"/>
    </row>
    <row r="13" spans="2:32" ht="29.25" customHeight="1" x14ac:dyDescent="0.2">
      <c r="B13" s="29" t="s">
        <v>19</v>
      </c>
      <c r="C13" s="21" t="s">
        <v>15</v>
      </c>
      <c r="D13" s="29"/>
      <c r="E13" s="36" t="s">
        <v>15</v>
      </c>
      <c r="F13" s="37"/>
      <c r="G13" s="36" t="s">
        <v>15</v>
      </c>
      <c r="H13" s="31"/>
      <c r="I13" s="36" t="s">
        <v>119</v>
      </c>
      <c r="J13" s="31"/>
      <c r="K13" s="34" t="s">
        <v>15</v>
      </c>
      <c r="L13" s="31"/>
      <c r="N13" s="219"/>
      <c r="P13" s="22"/>
      <c r="Q13" s="22"/>
      <c r="R13" s="22"/>
      <c r="S13" s="22"/>
      <c r="U13" s="38"/>
      <c r="V13" s="40"/>
      <c r="W13" s="40"/>
      <c r="X13" s="40"/>
      <c r="Y13" s="40"/>
      <c r="Z13" s="40"/>
      <c r="AA13" s="138"/>
      <c r="AB13" s="138"/>
      <c r="AC13" s="138"/>
      <c r="AD13" s="138"/>
      <c r="AE13" s="138"/>
      <c r="AF13" s="40"/>
    </row>
    <row r="14" spans="2:32" ht="15.95" customHeight="1" x14ac:dyDescent="0.2">
      <c r="B14" s="29" t="s">
        <v>20</v>
      </c>
      <c r="C14" s="222">
        <v>99</v>
      </c>
      <c r="D14" s="223"/>
      <c r="E14" s="222">
        <v>56</v>
      </c>
      <c r="F14" s="223"/>
      <c r="G14" s="222">
        <v>52</v>
      </c>
      <c r="H14" s="223"/>
      <c r="I14" s="224">
        <v>55</v>
      </c>
      <c r="J14" s="225"/>
      <c r="K14" s="224"/>
      <c r="L14" s="225"/>
      <c r="N14" s="219"/>
      <c r="O14" s="39"/>
      <c r="P14" s="39"/>
      <c r="Q14" s="19"/>
      <c r="R14" s="19"/>
      <c r="S14" s="39"/>
      <c r="U14" s="40"/>
      <c r="V14" s="40"/>
      <c r="W14" s="40"/>
      <c r="X14" s="40"/>
      <c r="Y14" s="40"/>
      <c r="Z14" s="40"/>
      <c r="AA14" s="40"/>
      <c r="AB14" s="40"/>
      <c r="AC14" s="40"/>
      <c r="AD14" s="40"/>
      <c r="AE14" s="40"/>
      <c r="AF14" s="40"/>
    </row>
    <row r="15" spans="2:32" s="39" customFormat="1" ht="28.5" customHeight="1" x14ac:dyDescent="0.2">
      <c r="B15" s="218" t="s">
        <v>205</v>
      </c>
      <c r="C15" s="218"/>
      <c r="D15" s="218"/>
      <c r="E15" s="218"/>
      <c r="F15" s="218"/>
      <c r="G15" s="218"/>
      <c r="H15" s="218"/>
      <c r="I15" s="218"/>
      <c r="J15" s="218"/>
      <c r="K15" s="218"/>
    </row>
    <row r="16" spans="2:32" s="39" customFormat="1" ht="22.5" customHeight="1" x14ac:dyDescent="0.2">
      <c r="B16" s="218" t="s">
        <v>21</v>
      </c>
      <c r="C16" s="218"/>
      <c r="D16" s="218"/>
      <c r="E16" s="218"/>
      <c r="F16" s="218"/>
      <c r="G16" s="218"/>
      <c r="H16" s="218"/>
      <c r="I16" s="218"/>
      <c r="J16" s="218"/>
      <c r="K16" s="218"/>
      <c r="N16" s="219"/>
      <c r="O16" s="41"/>
      <c r="P16" s="41"/>
      <c r="Q16" s="41"/>
      <c r="R16" s="41"/>
      <c r="S16" s="41"/>
      <c r="U16" s="38"/>
    </row>
    <row r="17" spans="2:50" s="39" customFormat="1" ht="19.5" customHeight="1" x14ac:dyDescent="0.2">
      <c r="B17" s="220" t="s">
        <v>22</v>
      </c>
      <c r="C17" s="220"/>
      <c r="D17" s="220"/>
      <c r="E17" s="220"/>
      <c r="F17" s="220"/>
      <c r="G17" s="220"/>
      <c r="H17" s="220"/>
      <c r="I17" s="220"/>
      <c r="J17" s="220"/>
      <c r="K17" s="220"/>
      <c r="N17" s="219"/>
      <c r="P17" s="19"/>
      <c r="Q17" s="19"/>
      <c r="R17" s="19"/>
      <c r="U17" s="42"/>
    </row>
    <row r="18" spans="2:50" s="39" customFormat="1" x14ac:dyDescent="0.2">
      <c r="B18" s="218" t="s">
        <v>23</v>
      </c>
      <c r="C18" s="218"/>
      <c r="D18" s="218"/>
      <c r="E18" s="218"/>
      <c r="F18" s="218"/>
      <c r="G18" s="218"/>
      <c r="H18" s="218"/>
      <c r="I18" s="218"/>
      <c r="J18" s="218"/>
      <c r="K18" s="218"/>
      <c r="U18" s="43"/>
    </row>
    <row r="19" spans="2:50" s="39" customFormat="1" x14ac:dyDescent="0.2">
      <c r="B19" s="221" t="s">
        <v>24</v>
      </c>
      <c r="C19" s="221"/>
      <c r="D19" s="221"/>
      <c r="E19" s="221"/>
      <c r="F19" s="221"/>
      <c r="G19" s="221"/>
      <c r="H19" s="221"/>
      <c r="I19" s="221"/>
      <c r="J19" s="221"/>
      <c r="K19" s="221"/>
    </row>
    <row r="20" spans="2:50" s="39" customFormat="1" x14ac:dyDescent="0.2">
      <c r="B20" s="218" t="s">
        <v>206</v>
      </c>
      <c r="C20" s="218"/>
      <c r="D20" s="218"/>
      <c r="E20" s="218"/>
      <c r="F20" s="218"/>
      <c r="G20" s="218"/>
      <c r="H20" s="218"/>
      <c r="I20" s="218"/>
      <c r="J20" s="218"/>
      <c r="K20" s="218"/>
    </row>
    <row r="21" spans="2:50" s="39" customFormat="1" x14ac:dyDescent="0.2">
      <c r="B21" s="44"/>
      <c r="I21" s="45"/>
      <c r="J21" s="45"/>
    </row>
    <row r="22" spans="2:50" s="39" customFormat="1" x14ac:dyDescent="0.2">
      <c r="B22" s="196" t="s">
        <v>202</v>
      </c>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8"/>
    </row>
    <row r="23" spans="2:50" x14ac:dyDescent="0.2">
      <c r="B23" s="48"/>
      <c r="C23" s="193" t="s">
        <v>218</v>
      </c>
      <c r="D23" s="194"/>
      <c r="E23" s="194"/>
      <c r="F23" s="194"/>
      <c r="G23" s="194"/>
      <c r="H23" s="194"/>
      <c r="I23" s="194"/>
      <c r="J23" s="194"/>
      <c r="K23" s="195"/>
      <c r="L23" s="193" t="s">
        <v>116</v>
      </c>
      <c r="M23" s="194"/>
      <c r="N23" s="194"/>
      <c r="O23" s="194"/>
      <c r="P23" s="194"/>
      <c r="Q23" s="194"/>
      <c r="R23" s="194"/>
      <c r="S23" s="194"/>
      <c r="T23" s="195"/>
      <c r="U23" s="193" t="s">
        <v>117</v>
      </c>
      <c r="V23" s="194"/>
      <c r="W23" s="194"/>
      <c r="X23" s="194"/>
      <c r="Y23" s="194"/>
      <c r="Z23" s="194"/>
      <c r="AA23" s="194"/>
      <c r="AB23" s="194"/>
      <c r="AC23" s="195"/>
      <c r="AD23" s="40"/>
      <c r="AE23" s="40"/>
      <c r="AF23" s="40"/>
      <c r="AG23" s="40"/>
      <c r="AH23" s="40"/>
      <c r="AI23" s="40"/>
      <c r="AJ23" s="40"/>
      <c r="AK23" s="40"/>
      <c r="AL23" s="40"/>
      <c r="AM23" s="40"/>
      <c r="AN23" s="40"/>
      <c r="AO23" s="40"/>
      <c r="AP23" s="40"/>
      <c r="AQ23" s="40"/>
      <c r="AR23" s="40"/>
      <c r="AS23" s="40"/>
      <c r="AT23" s="40"/>
      <c r="AU23" s="40"/>
      <c r="AV23" s="40"/>
      <c r="AW23" s="40"/>
      <c r="AX23" s="40"/>
    </row>
    <row r="24" spans="2:50" s="50" customFormat="1" x14ac:dyDescent="0.2">
      <c r="B24" s="204" t="s">
        <v>25</v>
      </c>
      <c r="C24" s="217" t="s">
        <v>26</v>
      </c>
      <c r="D24" s="217"/>
      <c r="E24" s="217" t="s">
        <v>27</v>
      </c>
      <c r="F24" s="217"/>
      <c r="G24" s="217" t="s">
        <v>28</v>
      </c>
      <c r="H24" s="217"/>
      <c r="I24" s="193" t="s">
        <v>29</v>
      </c>
      <c r="J24" s="195"/>
      <c r="K24" s="49" t="s">
        <v>30</v>
      </c>
      <c r="L24" s="217" t="s">
        <v>26</v>
      </c>
      <c r="M24" s="217"/>
      <c r="N24" s="217" t="s">
        <v>27</v>
      </c>
      <c r="O24" s="217"/>
      <c r="P24" s="217" t="s">
        <v>28</v>
      </c>
      <c r="Q24" s="217"/>
      <c r="R24" s="193" t="s">
        <v>29</v>
      </c>
      <c r="S24" s="195"/>
      <c r="T24" s="49" t="s">
        <v>30</v>
      </c>
      <c r="U24" s="217" t="s">
        <v>26</v>
      </c>
      <c r="V24" s="217"/>
      <c r="W24" s="217" t="s">
        <v>27</v>
      </c>
      <c r="X24" s="217"/>
      <c r="Y24" s="217" t="s">
        <v>28</v>
      </c>
      <c r="Z24" s="217"/>
      <c r="AA24" s="193" t="s">
        <v>29</v>
      </c>
      <c r="AB24" s="195"/>
      <c r="AC24" s="49" t="s">
        <v>30</v>
      </c>
      <c r="AH24" s="145"/>
      <c r="AK24" s="122"/>
      <c r="AP24" s="122"/>
      <c r="AQ24" s="122"/>
      <c r="AR24" s="122"/>
      <c r="AS24" s="122"/>
      <c r="AT24" s="122"/>
      <c r="AU24" s="122"/>
      <c r="AV24" s="122"/>
      <c r="AW24" s="122"/>
      <c r="AX24" s="122"/>
    </row>
    <row r="25" spans="2:50" ht="38.25" x14ac:dyDescent="0.2">
      <c r="B25" s="204"/>
      <c r="C25" s="51" t="s">
        <v>11</v>
      </c>
      <c r="D25" s="52" t="s">
        <v>31</v>
      </c>
      <c r="E25" s="51" t="s">
        <v>11</v>
      </c>
      <c r="F25" s="52" t="s">
        <v>31</v>
      </c>
      <c r="G25" s="51" t="s">
        <v>11</v>
      </c>
      <c r="H25" s="52" t="s">
        <v>31</v>
      </c>
      <c r="I25" s="51" t="s">
        <v>11</v>
      </c>
      <c r="J25" s="52" t="s">
        <v>31</v>
      </c>
      <c r="K25" s="146" t="s">
        <v>11</v>
      </c>
      <c r="L25" s="51" t="s">
        <v>11</v>
      </c>
      <c r="M25" s="52" t="s">
        <v>31</v>
      </c>
      <c r="N25" s="51" t="s">
        <v>11</v>
      </c>
      <c r="O25" s="52" t="s">
        <v>31</v>
      </c>
      <c r="P25" s="51" t="s">
        <v>11</v>
      </c>
      <c r="Q25" s="52" t="s">
        <v>31</v>
      </c>
      <c r="R25" s="51" t="s">
        <v>11</v>
      </c>
      <c r="S25" s="52" t="s">
        <v>31</v>
      </c>
      <c r="T25" s="51" t="s">
        <v>11</v>
      </c>
      <c r="U25" s="51" t="s">
        <v>11</v>
      </c>
      <c r="V25" s="52" t="s">
        <v>31</v>
      </c>
      <c r="W25" s="51" t="s">
        <v>11</v>
      </c>
      <c r="X25" s="52" t="s">
        <v>31</v>
      </c>
      <c r="Y25" s="51" t="s">
        <v>11</v>
      </c>
      <c r="Z25" s="52" t="s">
        <v>31</v>
      </c>
      <c r="AA25" s="51" t="s">
        <v>11</v>
      </c>
      <c r="AB25" s="52" t="s">
        <v>31</v>
      </c>
      <c r="AC25" s="51" t="s">
        <v>11</v>
      </c>
      <c r="AH25" s="66"/>
      <c r="AK25" s="40"/>
      <c r="AP25" s="40"/>
      <c r="AQ25" s="40"/>
      <c r="AR25" s="40"/>
      <c r="AS25" s="40"/>
      <c r="AT25" s="40"/>
      <c r="AU25" s="40"/>
      <c r="AV25" s="40"/>
      <c r="AW25" s="40"/>
      <c r="AX25" s="40"/>
    </row>
    <row r="26" spans="2:50" x14ac:dyDescent="0.2">
      <c r="B26" s="54" t="s">
        <v>32</v>
      </c>
      <c r="C26" s="55">
        <v>5275</v>
      </c>
      <c r="D26" s="37">
        <v>5.6694216652515506E-2</v>
      </c>
      <c r="E26" s="55">
        <v>5705</v>
      </c>
      <c r="F26" s="37">
        <v>6.1315735735090228E-2</v>
      </c>
      <c r="G26" s="55">
        <v>962</v>
      </c>
      <c r="H26" s="37">
        <v>1.0339305482411357E-2</v>
      </c>
      <c r="I26" s="55">
        <v>81101</v>
      </c>
      <c r="J26" s="37">
        <v>0.87165074212998295</v>
      </c>
      <c r="K26" s="56">
        <v>93043</v>
      </c>
      <c r="L26" s="55">
        <v>5432.0000099999997</v>
      </c>
      <c r="M26" s="37">
        <v>4.8823898700762626E-2</v>
      </c>
      <c r="N26" s="55">
        <v>6995</v>
      </c>
      <c r="O26" s="37">
        <v>6.2872454120601995E-2</v>
      </c>
      <c r="P26" s="55">
        <v>1355</v>
      </c>
      <c r="Q26" s="37">
        <v>1.2179010054812823E-2</v>
      </c>
      <c r="R26" s="55">
        <v>97474.99</v>
      </c>
      <c r="S26" s="37">
        <v>0.87612463712382249</v>
      </c>
      <c r="T26" s="56">
        <v>111256.99001000001</v>
      </c>
      <c r="U26" s="55">
        <v>4077</v>
      </c>
      <c r="V26" s="37">
        <v>4.1395057082940993E-2</v>
      </c>
      <c r="W26" s="55">
        <v>7400</v>
      </c>
      <c r="X26" s="37">
        <v>7.5134516167221818E-2</v>
      </c>
      <c r="Y26" s="55">
        <v>1825.7800000000002</v>
      </c>
      <c r="Z26" s="37">
        <v>1.8537715801052738E-2</v>
      </c>
      <c r="AA26" s="55">
        <v>85187.24</v>
      </c>
      <c r="AB26" s="37">
        <v>0.86493271094878443</v>
      </c>
      <c r="AC26" s="56">
        <v>98490.02</v>
      </c>
      <c r="AH26" s="139"/>
      <c r="AK26" s="40"/>
      <c r="AP26" s="141"/>
      <c r="AQ26" s="139"/>
      <c r="AR26" s="40"/>
      <c r="AS26" s="140"/>
      <c r="AT26" s="142"/>
      <c r="AU26" s="142"/>
      <c r="AV26" s="142"/>
      <c r="AW26" s="142"/>
      <c r="AX26" s="142"/>
    </row>
    <row r="27" spans="2:50" x14ac:dyDescent="0.2">
      <c r="B27" s="54" t="s">
        <v>33</v>
      </c>
      <c r="C27" s="55">
        <v>12488</v>
      </c>
      <c r="D27" s="37">
        <v>0.18544698544698546</v>
      </c>
      <c r="E27" s="55">
        <v>18082</v>
      </c>
      <c r="F27" s="37">
        <v>0.2685179685179685</v>
      </c>
      <c r="G27" s="55">
        <v>2058</v>
      </c>
      <c r="H27" s="37">
        <v>3.0561330561330563E-2</v>
      </c>
      <c r="I27" s="55">
        <v>34712</v>
      </c>
      <c r="J27" s="37">
        <v>0.51547371547371545</v>
      </c>
      <c r="K27" s="56">
        <v>67340</v>
      </c>
      <c r="L27" s="55">
        <v>13162.00001</v>
      </c>
      <c r="M27" s="37">
        <v>0.15169550450779573</v>
      </c>
      <c r="N27" s="55">
        <v>18085</v>
      </c>
      <c r="O27" s="37">
        <v>0.20843437144348445</v>
      </c>
      <c r="P27" s="55">
        <v>2396.33</v>
      </c>
      <c r="Q27" s="37">
        <v>2.7618332171477196E-2</v>
      </c>
      <c r="R27" s="55">
        <v>53122.59</v>
      </c>
      <c r="S27" s="37">
        <v>0.61225179187724255</v>
      </c>
      <c r="T27" s="56">
        <v>86765.920010000002</v>
      </c>
      <c r="U27" s="55">
        <v>9963</v>
      </c>
      <c r="V27" s="37">
        <v>0.1353209747510864</v>
      </c>
      <c r="W27" s="55">
        <v>16964</v>
      </c>
      <c r="X27" s="37">
        <v>0.23041102235043959</v>
      </c>
      <c r="Y27" s="55">
        <v>2736.15</v>
      </c>
      <c r="Z27" s="37">
        <v>3.7163352912293994E-2</v>
      </c>
      <c r="AA27" s="55">
        <v>43961.8</v>
      </c>
      <c r="AB27" s="37">
        <v>0.59710464998617985</v>
      </c>
      <c r="AC27" s="56">
        <v>73624.950000000012</v>
      </c>
      <c r="AH27" s="139"/>
      <c r="AK27" s="40"/>
      <c r="AP27" s="141"/>
      <c r="AQ27" s="139"/>
      <c r="AR27" s="40"/>
      <c r="AS27" s="140"/>
      <c r="AT27" s="142"/>
      <c r="AU27" s="142"/>
      <c r="AV27" s="142"/>
      <c r="AW27" s="142"/>
      <c r="AX27" s="142"/>
    </row>
    <row r="28" spans="2:50" x14ac:dyDescent="0.2">
      <c r="B28" s="54" t="s">
        <v>34</v>
      </c>
      <c r="C28" s="55">
        <v>8631</v>
      </c>
      <c r="D28" s="37">
        <v>0.25397993114204159</v>
      </c>
      <c r="E28" s="55">
        <v>16121</v>
      </c>
      <c r="F28" s="37">
        <v>0.47438425094900394</v>
      </c>
      <c r="G28" s="55">
        <v>1342</v>
      </c>
      <c r="H28" s="37">
        <v>3.9490333401995113E-2</v>
      </c>
      <c r="I28" s="55">
        <v>7889</v>
      </c>
      <c r="J28" s="37">
        <v>0.23214548450695935</v>
      </c>
      <c r="K28" s="56">
        <v>33983</v>
      </c>
      <c r="L28" s="55">
        <v>8921.0001000000011</v>
      </c>
      <c r="M28" s="37">
        <v>0.22945879713934308</v>
      </c>
      <c r="N28" s="55">
        <v>16762</v>
      </c>
      <c r="O28" s="37">
        <v>0.43113869684293221</v>
      </c>
      <c r="P28" s="55">
        <v>1376.82</v>
      </c>
      <c r="Q28" s="37">
        <v>3.5413457856299124E-2</v>
      </c>
      <c r="R28" s="55">
        <v>11818.619999999999</v>
      </c>
      <c r="S28" s="37">
        <v>0.30398904816142558</v>
      </c>
      <c r="T28" s="56">
        <v>38878.4401</v>
      </c>
      <c r="U28" s="55">
        <v>6930</v>
      </c>
      <c r="V28" s="37">
        <v>0.19556957309956044</v>
      </c>
      <c r="W28" s="55">
        <v>16035</v>
      </c>
      <c r="X28" s="37">
        <v>0.45251920702041148</v>
      </c>
      <c r="Y28" s="55">
        <v>1477</v>
      </c>
      <c r="Z28" s="37">
        <v>4.1681999923239649E-2</v>
      </c>
      <c r="AA28" s="55">
        <v>10992.96</v>
      </c>
      <c r="AB28" s="37">
        <v>0.31022921995678843</v>
      </c>
      <c r="AC28" s="56">
        <v>35434.959999999999</v>
      </c>
      <c r="AH28" s="139"/>
      <c r="AK28" s="40"/>
      <c r="AP28" s="141"/>
      <c r="AQ28" s="139"/>
      <c r="AR28" s="40"/>
      <c r="AS28" s="140"/>
      <c r="AT28" s="142"/>
      <c r="AU28" s="142"/>
      <c r="AV28" s="142"/>
      <c r="AW28" s="142"/>
      <c r="AX28" s="142"/>
    </row>
    <row r="29" spans="2:50" x14ac:dyDescent="0.2">
      <c r="B29" s="54" t="s">
        <v>35</v>
      </c>
      <c r="C29" s="55">
        <v>8945</v>
      </c>
      <c r="D29" s="37">
        <v>0.26518632711748835</v>
      </c>
      <c r="E29" s="55">
        <v>20039</v>
      </c>
      <c r="F29" s="37">
        <v>0.59408259464587476</v>
      </c>
      <c r="G29" s="55">
        <v>1292</v>
      </c>
      <c r="H29" s="37">
        <v>3.8303044677003351E-2</v>
      </c>
      <c r="I29" s="55">
        <v>3455</v>
      </c>
      <c r="J29" s="37">
        <v>0.10242803355963358</v>
      </c>
      <c r="K29" s="56">
        <v>33731</v>
      </c>
      <c r="L29" s="55">
        <v>9306.0000099999997</v>
      </c>
      <c r="M29" s="37">
        <v>0.25211928139445333</v>
      </c>
      <c r="N29" s="55">
        <v>20965</v>
      </c>
      <c r="O29" s="37">
        <v>0.56798632374326785</v>
      </c>
      <c r="P29" s="55">
        <v>1360.13</v>
      </c>
      <c r="Q29" s="37">
        <v>3.6848806988453664E-2</v>
      </c>
      <c r="R29" s="55">
        <v>5279.97</v>
      </c>
      <c r="S29" s="37">
        <v>0.14304558787382507</v>
      </c>
      <c r="T29" s="56">
        <v>36911.100010000002</v>
      </c>
      <c r="U29" s="55">
        <v>7522</v>
      </c>
      <c r="V29" s="37">
        <v>0.20330834188559974</v>
      </c>
      <c r="W29" s="55">
        <v>20615</v>
      </c>
      <c r="X29" s="37">
        <v>0.55719243126450924</v>
      </c>
      <c r="Y29" s="55">
        <v>1461</v>
      </c>
      <c r="Z29" s="37">
        <v>3.9488631679720984E-2</v>
      </c>
      <c r="AA29" s="55">
        <v>7399.99</v>
      </c>
      <c r="AB29" s="37">
        <v>0.20001059517017006</v>
      </c>
      <c r="AC29" s="56">
        <v>36997.99</v>
      </c>
      <c r="AH29" s="139"/>
      <c r="AK29" s="40"/>
      <c r="AP29" s="141"/>
      <c r="AQ29" s="139"/>
      <c r="AR29" s="40"/>
      <c r="AS29" s="140"/>
      <c r="AT29" s="142"/>
      <c r="AU29" s="142"/>
      <c r="AV29" s="142"/>
      <c r="AW29" s="142"/>
      <c r="AX29" s="142"/>
    </row>
    <row r="30" spans="2:50" x14ac:dyDescent="0.2">
      <c r="B30" s="54" t="s">
        <v>121</v>
      </c>
      <c r="C30" s="55">
        <v>4043</v>
      </c>
      <c r="D30" s="37">
        <v>0.2094059149531258</v>
      </c>
      <c r="E30" s="55">
        <v>13902</v>
      </c>
      <c r="F30" s="37">
        <v>0.72004972289843061</v>
      </c>
      <c r="G30" s="55">
        <v>714</v>
      </c>
      <c r="H30" s="37">
        <v>3.6981405707774383E-2</v>
      </c>
      <c r="I30" s="55">
        <v>648</v>
      </c>
      <c r="J30" s="37">
        <v>3.3562956440669187E-2</v>
      </c>
      <c r="K30" s="56">
        <v>19307</v>
      </c>
      <c r="L30" s="55">
        <v>4762.0002000000004</v>
      </c>
      <c r="M30" s="37">
        <v>0.2290361318286516</v>
      </c>
      <c r="N30" s="55">
        <v>14390</v>
      </c>
      <c r="O30" s="37">
        <v>0.69211041549605479</v>
      </c>
      <c r="P30" s="55">
        <v>685.99</v>
      </c>
      <c r="Q30" s="37">
        <v>3.2993802913560709E-2</v>
      </c>
      <c r="R30" s="55">
        <v>953.49</v>
      </c>
      <c r="S30" s="37">
        <v>4.5859649761732679E-2</v>
      </c>
      <c r="T30" s="56">
        <v>20791.480200000005</v>
      </c>
      <c r="U30" s="55">
        <v>4190</v>
      </c>
      <c r="V30" s="37">
        <v>0.18438931052480104</v>
      </c>
      <c r="W30" s="55">
        <v>15025</v>
      </c>
      <c r="X30" s="37">
        <v>0.66120510516351683</v>
      </c>
      <c r="Y30" s="55">
        <v>775</v>
      </c>
      <c r="Z30" s="37">
        <v>3.4105421397785392E-2</v>
      </c>
      <c r="AA30" s="55">
        <v>2733.66</v>
      </c>
      <c r="AB30" s="37">
        <v>0.12030016291389679</v>
      </c>
      <c r="AC30" s="56">
        <v>22723.66</v>
      </c>
      <c r="AH30" s="139"/>
      <c r="AK30" s="40"/>
      <c r="AP30" s="141"/>
      <c r="AQ30" s="139"/>
      <c r="AR30" s="40"/>
      <c r="AS30" s="140"/>
      <c r="AT30" s="142"/>
      <c r="AU30" s="142"/>
      <c r="AV30" s="142"/>
      <c r="AW30" s="142"/>
      <c r="AX30" s="142"/>
    </row>
    <row r="31" spans="2:50" x14ac:dyDescent="0.2">
      <c r="B31" s="54" t="s">
        <v>36</v>
      </c>
      <c r="C31" s="55">
        <v>638</v>
      </c>
      <c r="D31" s="37">
        <v>8.5603112840466927E-2</v>
      </c>
      <c r="E31" s="55">
        <v>6333</v>
      </c>
      <c r="F31" s="37">
        <v>0.84972494297598278</v>
      </c>
      <c r="G31" s="55">
        <v>379</v>
      </c>
      <c r="H31" s="37">
        <v>5.0852005903662956E-2</v>
      </c>
      <c r="I31" s="55">
        <v>103</v>
      </c>
      <c r="J31" s="37">
        <v>1.3819938279887294E-2</v>
      </c>
      <c r="K31" s="56">
        <v>7453</v>
      </c>
      <c r="L31" s="55">
        <v>788.00000999999997</v>
      </c>
      <c r="M31" s="37">
        <v>0.10502465799676841</v>
      </c>
      <c r="N31" s="55">
        <v>6253</v>
      </c>
      <c r="O31" s="37">
        <v>0.83339997223324014</v>
      </c>
      <c r="P31" s="55">
        <v>347</v>
      </c>
      <c r="Q31" s="37">
        <v>4.624816733806722E-2</v>
      </c>
      <c r="R31" s="55">
        <v>115</v>
      </c>
      <c r="S31" s="37">
        <v>1.5327202431924295E-2</v>
      </c>
      <c r="T31" s="56">
        <v>7503.0000099999997</v>
      </c>
      <c r="U31" s="55">
        <v>879</v>
      </c>
      <c r="V31" s="37">
        <v>9.2633575719253874E-2</v>
      </c>
      <c r="W31" s="55">
        <v>7648</v>
      </c>
      <c r="X31" s="37">
        <v>0.80598587838549896</v>
      </c>
      <c r="Y31" s="55">
        <v>432</v>
      </c>
      <c r="Z31" s="37">
        <v>4.5526398988302241E-2</v>
      </c>
      <c r="AA31" s="55">
        <v>530</v>
      </c>
      <c r="AB31" s="37">
        <v>5.5854146906944881E-2</v>
      </c>
      <c r="AC31" s="56">
        <v>9489</v>
      </c>
      <c r="AH31" s="139"/>
      <c r="AK31" s="40"/>
      <c r="AP31" s="141"/>
      <c r="AQ31" s="139"/>
      <c r="AR31" s="40"/>
      <c r="AS31" s="140"/>
      <c r="AT31" s="142"/>
      <c r="AU31" s="142"/>
      <c r="AV31" s="142"/>
      <c r="AW31" s="142"/>
      <c r="AX31" s="142"/>
    </row>
    <row r="32" spans="2:50" x14ac:dyDescent="0.2">
      <c r="B32" s="60" t="s">
        <v>37</v>
      </c>
      <c r="C32" s="77">
        <v>40020</v>
      </c>
      <c r="D32" s="61">
        <v>0.15702923600293497</v>
      </c>
      <c r="E32" s="77">
        <v>80182</v>
      </c>
      <c r="F32" s="61">
        <v>0.31461564720608026</v>
      </c>
      <c r="G32" s="77">
        <v>6747</v>
      </c>
      <c r="H32" s="61">
        <v>2.6473669548021047E-2</v>
      </c>
      <c r="I32" s="77">
        <v>127908</v>
      </c>
      <c r="J32" s="61">
        <v>0.50188144724296369</v>
      </c>
      <c r="K32" s="63">
        <v>254857</v>
      </c>
      <c r="L32" s="77">
        <v>42371.000339999999</v>
      </c>
      <c r="M32" s="62">
        <v>0.14025166616440884</v>
      </c>
      <c r="N32" s="77">
        <v>83450</v>
      </c>
      <c r="O32" s="62">
        <v>0.27622669862648602</v>
      </c>
      <c r="P32" s="77">
        <v>7521.27</v>
      </c>
      <c r="Q32" s="62">
        <v>2.4896052505433561E-2</v>
      </c>
      <c r="R32" s="77">
        <v>168764.66000000003</v>
      </c>
      <c r="S32" s="62">
        <v>0.55862558270367157</v>
      </c>
      <c r="T32" s="63">
        <v>302106.93034000002</v>
      </c>
      <c r="U32" s="144">
        <v>33561</v>
      </c>
      <c r="V32" s="62">
        <v>0.12126365684014681</v>
      </c>
      <c r="W32" s="144">
        <v>83687</v>
      </c>
      <c r="X32" s="62">
        <v>0.30238049074763462</v>
      </c>
      <c r="Y32" s="144">
        <v>8706.93</v>
      </c>
      <c r="Z32" s="62">
        <v>3.146015230926312E-2</v>
      </c>
      <c r="AA32" s="144">
        <v>150805.65000000002</v>
      </c>
      <c r="AB32" s="62">
        <v>0.54489570010295552</v>
      </c>
      <c r="AC32" s="63">
        <v>276760.58</v>
      </c>
      <c r="AH32" s="139"/>
      <c r="AK32" s="40"/>
      <c r="AP32" s="141"/>
      <c r="AQ32" s="139"/>
      <c r="AR32" s="40"/>
      <c r="AS32" s="140"/>
      <c r="AT32" s="142"/>
      <c r="AU32" s="142"/>
      <c r="AV32" s="142"/>
      <c r="AW32" s="142"/>
      <c r="AX32" s="142"/>
    </row>
    <row r="33" spans="2:50" x14ac:dyDescent="0.2">
      <c r="B33" s="64" t="s">
        <v>20</v>
      </c>
      <c r="C33" s="199">
        <v>17</v>
      </c>
      <c r="D33" s="200"/>
      <c r="E33" s="199">
        <v>51</v>
      </c>
      <c r="F33" s="200"/>
      <c r="G33" s="199">
        <v>36</v>
      </c>
      <c r="H33" s="200"/>
      <c r="I33" s="199">
        <v>46</v>
      </c>
      <c r="J33" s="200"/>
      <c r="K33" s="51">
        <v>56</v>
      </c>
      <c r="L33" s="190">
        <v>17</v>
      </c>
      <c r="M33" s="192"/>
      <c r="N33" s="190">
        <v>47</v>
      </c>
      <c r="O33" s="192"/>
      <c r="P33" s="190">
        <v>36</v>
      </c>
      <c r="Q33" s="192"/>
      <c r="R33" s="190">
        <v>46</v>
      </c>
      <c r="S33" s="192"/>
      <c r="T33" s="51">
        <v>52</v>
      </c>
      <c r="U33" s="190">
        <v>17</v>
      </c>
      <c r="V33" s="192"/>
      <c r="W33" s="190">
        <v>50</v>
      </c>
      <c r="X33" s="192"/>
      <c r="Y33" s="190">
        <v>37</v>
      </c>
      <c r="Z33" s="192"/>
      <c r="AA33" s="190">
        <v>49</v>
      </c>
      <c r="AB33" s="192"/>
      <c r="AC33" s="53">
        <v>55</v>
      </c>
      <c r="AH33" s="139"/>
      <c r="AK33" s="40"/>
      <c r="AP33" s="40"/>
      <c r="AQ33" s="40"/>
      <c r="AR33" s="40"/>
      <c r="AS33" s="140"/>
      <c r="AT33" s="143"/>
      <c r="AU33" s="143"/>
      <c r="AV33" s="143"/>
      <c r="AW33" s="143"/>
      <c r="AX33" s="143"/>
    </row>
    <row r="34" spans="2:50" x14ac:dyDescent="0.2">
      <c r="B34" s="65" t="s">
        <v>38</v>
      </c>
      <c r="C34" s="40"/>
      <c r="D34" s="40"/>
      <c r="E34" s="40"/>
      <c r="F34" s="40"/>
      <c r="G34" s="40"/>
      <c r="H34" s="40"/>
      <c r="I34" s="40"/>
      <c r="J34" s="40"/>
    </row>
    <row r="35" spans="2:50" x14ac:dyDescent="0.2">
      <c r="B35" s="40" t="s">
        <v>39</v>
      </c>
      <c r="C35" s="40"/>
      <c r="D35" s="40"/>
      <c r="E35" s="40"/>
      <c r="F35" s="40"/>
      <c r="G35" s="40"/>
      <c r="H35" s="40"/>
      <c r="I35" s="40"/>
      <c r="J35" s="40"/>
    </row>
    <row r="36" spans="2:50" x14ac:dyDescent="0.2">
      <c r="B36" s="66" t="s">
        <v>40</v>
      </c>
      <c r="C36" s="40"/>
      <c r="D36" s="40"/>
      <c r="E36" s="40"/>
      <c r="F36" s="40"/>
      <c r="G36" s="40"/>
      <c r="H36" s="40"/>
      <c r="I36" s="40"/>
      <c r="J36" s="40"/>
    </row>
    <row r="37" spans="2:50" x14ac:dyDescent="0.2">
      <c r="B37" s="40" t="s">
        <v>41</v>
      </c>
      <c r="C37" s="40"/>
      <c r="D37" s="40"/>
      <c r="E37" s="40"/>
      <c r="F37" s="40"/>
      <c r="G37" s="40"/>
      <c r="H37" s="40"/>
      <c r="I37" s="40"/>
      <c r="J37" s="40"/>
    </row>
    <row r="38" spans="2:50" x14ac:dyDescent="0.2">
      <c r="H38" s="8" t="s">
        <v>42</v>
      </c>
      <c r="I38" s="59"/>
      <c r="J38" s="59"/>
    </row>
    <row r="40" spans="2:50" x14ac:dyDescent="0.2">
      <c r="B40" s="201" t="s">
        <v>122</v>
      </c>
      <c r="C40" s="202"/>
      <c r="D40" s="202"/>
      <c r="E40" s="202"/>
      <c r="F40" s="202"/>
      <c r="G40" s="202"/>
      <c r="H40" s="202"/>
      <c r="I40" s="202"/>
      <c r="J40" s="202"/>
      <c r="K40" s="202"/>
      <c r="L40" s="202"/>
      <c r="M40" s="202"/>
      <c r="N40" s="202"/>
      <c r="O40" s="203"/>
    </row>
    <row r="41" spans="2:50" x14ac:dyDescent="0.2">
      <c r="B41" s="48"/>
      <c r="C41" s="193" t="s">
        <v>218</v>
      </c>
      <c r="D41" s="194"/>
      <c r="E41" s="195"/>
      <c r="F41" s="205" t="s">
        <v>116</v>
      </c>
      <c r="G41" s="206"/>
      <c r="H41" s="206"/>
      <c r="I41" s="206"/>
      <c r="J41" s="207"/>
      <c r="K41" s="193" t="s">
        <v>117</v>
      </c>
      <c r="L41" s="194"/>
      <c r="M41" s="194"/>
      <c r="N41" s="194"/>
      <c r="O41" s="195"/>
    </row>
    <row r="42" spans="2:50" x14ac:dyDescent="0.2">
      <c r="B42" s="204" t="s">
        <v>43</v>
      </c>
      <c r="C42" s="46" t="s">
        <v>26</v>
      </c>
      <c r="D42" s="46" t="s">
        <v>27</v>
      </c>
      <c r="E42" s="46" t="s">
        <v>28</v>
      </c>
      <c r="F42" s="46" t="s">
        <v>26</v>
      </c>
      <c r="G42" s="46" t="s">
        <v>27</v>
      </c>
      <c r="H42" s="46" t="s">
        <v>28</v>
      </c>
      <c r="I42" s="46" t="s">
        <v>29</v>
      </c>
      <c r="J42" s="67" t="s">
        <v>30</v>
      </c>
      <c r="K42" s="46" t="s">
        <v>26</v>
      </c>
      <c r="L42" s="46" t="s">
        <v>27</v>
      </c>
      <c r="M42" s="46" t="s">
        <v>28</v>
      </c>
      <c r="N42" s="46" t="s">
        <v>29</v>
      </c>
      <c r="O42" s="67" t="s">
        <v>30</v>
      </c>
    </row>
    <row r="43" spans="2:50" ht="28.5" customHeight="1" x14ac:dyDescent="0.2">
      <c r="B43" s="204"/>
      <c r="C43" s="51" t="s">
        <v>11</v>
      </c>
      <c r="D43" s="51" t="s">
        <v>11</v>
      </c>
      <c r="E43" s="51" t="s">
        <v>11</v>
      </c>
      <c r="F43" s="51" t="s">
        <v>11</v>
      </c>
      <c r="G43" s="51" t="s">
        <v>11</v>
      </c>
      <c r="H43" s="51" t="s">
        <v>11</v>
      </c>
      <c r="I43" s="51" t="s">
        <v>11</v>
      </c>
      <c r="J43" s="70"/>
      <c r="K43" s="51" t="s">
        <v>11</v>
      </c>
      <c r="L43" s="51" t="s">
        <v>11</v>
      </c>
      <c r="M43" s="51" t="s">
        <v>11</v>
      </c>
      <c r="N43" s="51" t="s">
        <v>11</v>
      </c>
      <c r="O43" s="70"/>
    </row>
    <row r="44" spans="2:50" x14ac:dyDescent="0.2">
      <c r="B44" s="53" t="s">
        <v>44</v>
      </c>
      <c r="C44" s="55">
        <v>403</v>
      </c>
      <c r="D44" s="55">
        <v>473</v>
      </c>
      <c r="E44" s="55" t="s">
        <v>15</v>
      </c>
      <c r="F44" s="55">
        <v>275</v>
      </c>
      <c r="G44" s="55">
        <v>699</v>
      </c>
      <c r="H44" s="55">
        <v>0</v>
      </c>
      <c r="I44" s="55">
        <v>2577.21</v>
      </c>
      <c r="J44" s="56">
        <f>SUM(F44:I44)</f>
        <v>3551.21</v>
      </c>
      <c r="K44" s="55">
        <v>220</v>
      </c>
      <c r="L44" s="55">
        <v>1328</v>
      </c>
      <c r="M44" s="55" t="s">
        <v>15</v>
      </c>
      <c r="N44" s="55">
        <v>2365.2399999999998</v>
      </c>
      <c r="O44" s="56">
        <v>3913.24</v>
      </c>
    </row>
    <row r="45" spans="2:50" x14ac:dyDescent="0.2">
      <c r="B45" s="53" t="s">
        <v>123</v>
      </c>
      <c r="C45" s="55">
        <v>18936</v>
      </c>
      <c r="D45" s="55">
        <v>57093</v>
      </c>
      <c r="E45" s="55">
        <v>5683</v>
      </c>
      <c r="F45" s="55">
        <v>19305</v>
      </c>
      <c r="G45" s="55">
        <v>59140</v>
      </c>
      <c r="H45" s="55">
        <v>6250.29</v>
      </c>
      <c r="I45" s="55">
        <v>129048.69</v>
      </c>
      <c r="J45" s="56">
        <f>SUM(F45:I45)</f>
        <v>213743.97999999998</v>
      </c>
      <c r="K45" s="55">
        <v>14894</v>
      </c>
      <c r="L45" s="55">
        <v>56784</v>
      </c>
      <c r="M45" s="55">
        <v>6705.48</v>
      </c>
      <c r="N45" s="55">
        <v>114561.61000000002</v>
      </c>
      <c r="O45" s="56">
        <v>192945.09000000003</v>
      </c>
    </row>
    <row r="46" spans="2:50" x14ac:dyDescent="0.2">
      <c r="B46" s="53" t="s">
        <v>124</v>
      </c>
      <c r="C46" s="55">
        <v>19562</v>
      </c>
      <c r="D46" s="55">
        <v>21286</v>
      </c>
      <c r="E46" s="55">
        <v>1049</v>
      </c>
      <c r="F46" s="55">
        <v>21774</v>
      </c>
      <c r="G46" s="55">
        <v>22218</v>
      </c>
      <c r="H46" s="55">
        <v>1249.98</v>
      </c>
      <c r="I46" s="55">
        <v>35348.6</v>
      </c>
      <c r="J46" s="56">
        <f>SUM(F46:I46)</f>
        <v>80590.58</v>
      </c>
      <c r="K46" s="55">
        <v>17566</v>
      </c>
      <c r="L46" s="55">
        <v>23880</v>
      </c>
      <c r="M46" s="55">
        <v>1887.47</v>
      </c>
      <c r="N46" s="55">
        <v>31947.300000000003</v>
      </c>
      <c r="O46" s="56">
        <v>75280.77</v>
      </c>
    </row>
    <row r="47" spans="2:50" x14ac:dyDescent="0.2">
      <c r="B47" s="53" t="s">
        <v>125</v>
      </c>
      <c r="C47" s="55">
        <v>1119</v>
      </c>
      <c r="D47" s="55">
        <v>1330</v>
      </c>
      <c r="E47" s="55">
        <v>15</v>
      </c>
      <c r="F47" s="55">
        <v>1017.0003400000001</v>
      </c>
      <c r="G47" s="55">
        <v>1393</v>
      </c>
      <c r="H47" s="55">
        <v>21</v>
      </c>
      <c r="I47" s="55">
        <v>1800.1599999999999</v>
      </c>
      <c r="J47" s="56">
        <f t="shared" ref="J47" si="0">SUM(F47:I47)</f>
        <v>4231.1603400000004</v>
      </c>
      <c r="K47" s="55">
        <v>881</v>
      </c>
      <c r="L47" s="55">
        <v>1695</v>
      </c>
      <c r="M47" s="55">
        <v>113.97999999999999</v>
      </c>
      <c r="N47" s="55">
        <v>1931.5</v>
      </c>
      <c r="O47" s="56">
        <v>4621.4799999999996</v>
      </c>
    </row>
    <row r="48" spans="2:50" x14ac:dyDescent="0.2">
      <c r="B48" s="73" t="s">
        <v>45</v>
      </c>
      <c r="C48" s="77">
        <v>40020</v>
      </c>
      <c r="D48" s="77">
        <v>80182</v>
      </c>
      <c r="E48" s="77">
        <v>6747</v>
      </c>
      <c r="F48" s="77">
        <v>42371.000339999999</v>
      </c>
      <c r="G48" s="77">
        <v>83450</v>
      </c>
      <c r="H48" s="77">
        <v>7521.27</v>
      </c>
      <c r="I48" s="77">
        <f>SUM(I44:I47)</f>
        <v>168774.66</v>
      </c>
      <c r="J48" s="121">
        <f>SUM(F48:I48)</f>
        <v>302116.93033999996</v>
      </c>
      <c r="K48" s="77">
        <v>33561</v>
      </c>
      <c r="L48" s="77">
        <v>83687</v>
      </c>
      <c r="M48" s="77">
        <v>8706.93</v>
      </c>
      <c r="N48" s="77">
        <v>150805.65000000002</v>
      </c>
      <c r="O48" s="121">
        <v>276760.58</v>
      </c>
    </row>
    <row r="49" spans="2:17" x14ac:dyDescent="0.2">
      <c r="B49" s="40" t="s">
        <v>46</v>
      </c>
      <c r="C49" s="74"/>
      <c r="D49" s="74"/>
      <c r="E49" s="74"/>
      <c r="F49" s="75"/>
      <c r="J49" s="58"/>
      <c r="M49" s="59"/>
    </row>
    <row r="50" spans="2:17" x14ac:dyDescent="0.2">
      <c r="B50" s="66" t="s">
        <v>40</v>
      </c>
      <c r="C50" s="66"/>
      <c r="D50" s="66"/>
      <c r="E50" s="66"/>
      <c r="F50" s="75"/>
      <c r="J50" s="58"/>
      <c r="M50" s="59"/>
    </row>
    <row r="51" spans="2:17" x14ac:dyDescent="0.2">
      <c r="B51" s="66" t="s">
        <v>47</v>
      </c>
      <c r="C51" s="76"/>
      <c r="D51" s="76"/>
      <c r="E51" s="76"/>
      <c r="F51" s="76"/>
      <c r="M51" s="59"/>
    </row>
    <row r="52" spans="2:17" x14ac:dyDescent="0.2">
      <c r="B52" s="40" t="s">
        <v>41</v>
      </c>
      <c r="C52" s="76"/>
      <c r="D52" s="76"/>
      <c r="E52" s="76"/>
      <c r="F52" s="76"/>
      <c r="M52" s="59"/>
    </row>
    <row r="53" spans="2:17" x14ac:dyDescent="0.2">
      <c r="B53" s="76"/>
    </row>
    <row r="54" spans="2:17" x14ac:dyDescent="0.2">
      <c r="B54" s="196" t="s">
        <v>126</v>
      </c>
      <c r="C54" s="197"/>
      <c r="D54" s="197"/>
      <c r="E54" s="197"/>
      <c r="F54" s="197"/>
      <c r="G54" s="197"/>
      <c r="H54" s="197"/>
      <c r="I54" s="197"/>
      <c r="J54" s="197"/>
      <c r="K54" s="197"/>
      <c r="L54" s="197"/>
      <c r="M54" s="197"/>
      <c r="N54" s="197"/>
      <c r="O54" s="197"/>
      <c r="P54" s="197"/>
      <c r="Q54" s="198"/>
    </row>
    <row r="55" spans="2:17" x14ac:dyDescent="0.2">
      <c r="B55" s="51"/>
      <c r="C55" s="193" t="s">
        <v>218</v>
      </c>
      <c r="D55" s="194"/>
      <c r="E55" s="194"/>
      <c r="F55" s="194"/>
      <c r="G55" s="195"/>
      <c r="H55" s="193" t="s">
        <v>116</v>
      </c>
      <c r="I55" s="194"/>
      <c r="J55" s="194"/>
      <c r="K55" s="194"/>
      <c r="L55" s="195"/>
      <c r="M55" s="193" t="s">
        <v>117</v>
      </c>
      <c r="N55" s="194"/>
      <c r="O55" s="194"/>
      <c r="P55" s="194"/>
      <c r="Q55" s="195"/>
    </row>
    <row r="56" spans="2:17" x14ac:dyDescent="0.2">
      <c r="B56" s="212" t="s">
        <v>48</v>
      </c>
      <c r="C56" s="193" t="s">
        <v>43</v>
      </c>
      <c r="D56" s="194"/>
      <c r="E56" s="194"/>
      <c r="F56" s="194"/>
      <c r="G56" s="195"/>
      <c r="H56" s="193" t="s">
        <v>43</v>
      </c>
      <c r="I56" s="194"/>
      <c r="J56" s="194"/>
      <c r="K56" s="194"/>
      <c r="L56" s="195"/>
      <c r="M56" s="193" t="s">
        <v>43</v>
      </c>
      <c r="N56" s="194"/>
      <c r="O56" s="194"/>
      <c r="P56" s="194"/>
      <c r="Q56" s="195"/>
    </row>
    <row r="57" spans="2:17" x14ac:dyDescent="0.2">
      <c r="B57" s="204"/>
      <c r="C57" s="49" t="s">
        <v>44</v>
      </c>
      <c r="D57" s="49" t="s">
        <v>123</v>
      </c>
      <c r="E57" s="49" t="s">
        <v>124</v>
      </c>
      <c r="F57" s="49" t="s">
        <v>125</v>
      </c>
      <c r="G57" s="49" t="s">
        <v>45</v>
      </c>
      <c r="H57" s="49" t="s">
        <v>44</v>
      </c>
      <c r="I57" s="49" t="s">
        <v>123</v>
      </c>
      <c r="J57" s="49" t="s">
        <v>124</v>
      </c>
      <c r="K57" s="49" t="s">
        <v>125</v>
      </c>
      <c r="L57" s="49" t="s">
        <v>45</v>
      </c>
      <c r="M57" s="49" t="s">
        <v>44</v>
      </c>
      <c r="N57" s="49" t="s">
        <v>123</v>
      </c>
      <c r="O57" s="49" t="s">
        <v>124</v>
      </c>
      <c r="P57" s="49" t="s">
        <v>125</v>
      </c>
      <c r="Q57" s="49" t="s">
        <v>45</v>
      </c>
    </row>
    <row r="58" spans="2:17" x14ac:dyDescent="0.2">
      <c r="B58" s="51" t="s">
        <v>32</v>
      </c>
      <c r="C58" s="55">
        <v>76</v>
      </c>
      <c r="D58" s="55">
        <v>2308</v>
      </c>
      <c r="E58" s="55">
        <v>2433</v>
      </c>
      <c r="F58" s="55">
        <v>458</v>
      </c>
      <c r="G58" s="55">
        <v>5275</v>
      </c>
      <c r="H58" s="55">
        <v>41</v>
      </c>
      <c r="I58" s="55">
        <v>2379</v>
      </c>
      <c r="J58" s="55">
        <v>2587</v>
      </c>
      <c r="K58" s="55">
        <v>425.00000999999997</v>
      </c>
      <c r="L58" s="55">
        <v>5432.0000099999997</v>
      </c>
      <c r="M58" s="55">
        <v>37</v>
      </c>
      <c r="N58" s="55">
        <v>1728</v>
      </c>
      <c r="O58" s="55">
        <v>1999</v>
      </c>
      <c r="P58" s="55">
        <v>313</v>
      </c>
      <c r="Q58" s="55">
        <v>4077</v>
      </c>
    </row>
    <row r="59" spans="2:17" x14ac:dyDescent="0.2">
      <c r="B59" s="51" t="s">
        <v>33</v>
      </c>
      <c r="C59" s="55">
        <v>162</v>
      </c>
      <c r="D59" s="55">
        <v>6147</v>
      </c>
      <c r="E59" s="55">
        <v>5872</v>
      </c>
      <c r="F59" s="55">
        <v>307</v>
      </c>
      <c r="G59" s="55">
        <v>12488</v>
      </c>
      <c r="H59" s="55">
        <v>101</v>
      </c>
      <c r="I59" s="55">
        <v>6336</v>
      </c>
      <c r="J59" s="55">
        <v>6474</v>
      </c>
      <c r="K59" s="55">
        <v>251.00001</v>
      </c>
      <c r="L59" s="55">
        <v>13162.00001</v>
      </c>
      <c r="M59" s="55">
        <v>80</v>
      </c>
      <c r="N59" s="55">
        <v>4643</v>
      </c>
      <c r="O59" s="55">
        <v>5001</v>
      </c>
      <c r="P59" s="55">
        <v>239</v>
      </c>
      <c r="Q59" s="55">
        <v>9963</v>
      </c>
    </row>
    <row r="60" spans="2:17" x14ac:dyDescent="0.2">
      <c r="B60" s="51" t="s">
        <v>34</v>
      </c>
      <c r="C60" s="55">
        <v>70</v>
      </c>
      <c r="D60" s="55">
        <v>4193</v>
      </c>
      <c r="E60" s="55">
        <v>4244</v>
      </c>
      <c r="F60" s="55">
        <v>124</v>
      </c>
      <c r="G60" s="55">
        <v>8631</v>
      </c>
      <c r="H60" s="55">
        <v>49</v>
      </c>
      <c r="I60" s="55">
        <v>4047</v>
      </c>
      <c r="J60" s="55">
        <v>4705</v>
      </c>
      <c r="K60" s="55">
        <v>120.0001</v>
      </c>
      <c r="L60" s="55">
        <v>8921.0000999999993</v>
      </c>
      <c r="M60" s="55">
        <v>37</v>
      </c>
      <c r="N60" s="55">
        <v>3174</v>
      </c>
      <c r="O60" s="55">
        <v>3619</v>
      </c>
      <c r="P60" s="55">
        <v>100</v>
      </c>
      <c r="Q60" s="55">
        <v>6930</v>
      </c>
    </row>
    <row r="61" spans="2:17" x14ac:dyDescent="0.2">
      <c r="B61" s="51" t="s">
        <v>35</v>
      </c>
      <c r="C61" s="55">
        <v>67</v>
      </c>
      <c r="D61" s="55">
        <v>4128</v>
      </c>
      <c r="E61" s="55">
        <v>4618</v>
      </c>
      <c r="F61" s="55">
        <v>132</v>
      </c>
      <c r="G61" s="55">
        <v>8945</v>
      </c>
      <c r="H61" s="55">
        <v>46</v>
      </c>
      <c r="I61" s="55">
        <v>4107</v>
      </c>
      <c r="J61" s="55">
        <v>5030</v>
      </c>
      <c r="K61" s="55">
        <v>123.00001</v>
      </c>
      <c r="L61" s="55">
        <v>9306.0000099999997</v>
      </c>
      <c r="M61" s="55">
        <v>33</v>
      </c>
      <c r="N61" s="55">
        <v>3235</v>
      </c>
      <c r="O61" s="55">
        <v>4121</v>
      </c>
      <c r="P61" s="55">
        <v>133</v>
      </c>
      <c r="Q61" s="55">
        <v>7522</v>
      </c>
    </row>
    <row r="62" spans="2:17" x14ac:dyDescent="0.2">
      <c r="B62" s="51" t="s">
        <v>121</v>
      </c>
      <c r="C62" s="55">
        <v>19</v>
      </c>
      <c r="D62" s="55">
        <v>1800</v>
      </c>
      <c r="E62" s="55">
        <v>2146</v>
      </c>
      <c r="F62" s="55">
        <v>78</v>
      </c>
      <c r="G62" s="55">
        <v>4043</v>
      </c>
      <c r="H62" s="55">
        <v>22</v>
      </c>
      <c r="I62" s="55">
        <v>2017</v>
      </c>
      <c r="J62" s="55">
        <v>2641</v>
      </c>
      <c r="K62" s="55">
        <v>82.000200000000007</v>
      </c>
      <c r="L62" s="55">
        <v>4762.0002000000004</v>
      </c>
      <c r="M62" s="55">
        <v>19</v>
      </c>
      <c r="N62" s="55">
        <v>1691</v>
      </c>
      <c r="O62" s="55">
        <v>2407</v>
      </c>
      <c r="P62" s="55">
        <v>73</v>
      </c>
      <c r="Q62" s="55">
        <v>4190</v>
      </c>
    </row>
    <row r="63" spans="2:17" x14ac:dyDescent="0.2">
      <c r="B63" s="51" t="s">
        <v>36</v>
      </c>
      <c r="C63" s="55">
        <v>9</v>
      </c>
      <c r="D63" s="55">
        <v>360</v>
      </c>
      <c r="E63" s="55">
        <v>249</v>
      </c>
      <c r="F63" s="55">
        <v>20</v>
      </c>
      <c r="G63" s="55">
        <v>638</v>
      </c>
      <c r="H63" s="55">
        <v>16</v>
      </c>
      <c r="I63" s="55">
        <v>419</v>
      </c>
      <c r="J63" s="55">
        <v>337</v>
      </c>
      <c r="K63" s="55">
        <v>16.00001</v>
      </c>
      <c r="L63" s="55">
        <v>788.00000999999997</v>
      </c>
      <c r="M63" s="55">
        <v>14</v>
      </c>
      <c r="N63" s="55">
        <v>423</v>
      </c>
      <c r="O63" s="55">
        <v>419</v>
      </c>
      <c r="P63" s="55">
        <v>23</v>
      </c>
      <c r="Q63" s="55">
        <v>879</v>
      </c>
    </row>
    <row r="64" spans="2:17" x14ac:dyDescent="0.2">
      <c r="B64" s="49" t="s">
        <v>37</v>
      </c>
      <c r="C64" s="77">
        <v>403</v>
      </c>
      <c r="D64" s="77">
        <v>18936</v>
      </c>
      <c r="E64" s="77">
        <v>19562</v>
      </c>
      <c r="F64" s="77">
        <v>1119</v>
      </c>
      <c r="G64" s="144">
        <v>40020</v>
      </c>
      <c r="H64" s="77">
        <v>275</v>
      </c>
      <c r="I64" s="77">
        <v>19305</v>
      </c>
      <c r="J64" s="77">
        <v>21774</v>
      </c>
      <c r="K64" s="77">
        <v>1017.0003399999998</v>
      </c>
      <c r="L64" s="144">
        <v>42371.000339999999</v>
      </c>
      <c r="M64" s="77">
        <v>220</v>
      </c>
      <c r="N64" s="77">
        <v>14894</v>
      </c>
      <c r="O64" s="77">
        <v>17566</v>
      </c>
      <c r="P64" s="77">
        <v>881</v>
      </c>
      <c r="Q64" s="144">
        <v>33561</v>
      </c>
    </row>
    <row r="65" spans="2:22" x14ac:dyDescent="0.2">
      <c r="B65" s="51" t="s">
        <v>20</v>
      </c>
      <c r="C65" s="190">
        <v>17</v>
      </c>
      <c r="D65" s="191"/>
      <c r="E65" s="191"/>
      <c r="F65" s="191"/>
      <c r="G65" s="192"/>
      <c r="H65" s="190">
        <v>17</v>
      </c>
      <c r="I65" s="191"/>
      <c r="J65" s="191"/>
      <c r="K65" s="191"/>
      <c r="L65" s="192"/>
      <c r="M65" s="190">
        <v>17</v>
      </c>
      <c r="N65" s="191"/>
      <c r="O65" s="191"/>
      <c r="P65" s="191"/>
      <c r="Q65" s="192"/>
    </row>
    <row r="66" spans="2:22" x14ac:dyDescent="0.2">
      <c r="B66" s="78" t="s">
        <v>47</v>
      </c>
      <c r="R66" s="76"/>
      <c r="S66" s="79"/>
      <c r="T66" s="79"/>
      <c r="U66" s="76"/>
      <c r="V66" s="76"/>
    </row>
    <row r="67" spans="2:22" x14ac:dyDescent="0.2">
      <c r="B67" s="78"/>
    </row>
    <row r="68" spans="2:22" x14ac:dyDescent="0.2">
      <c r="B68" s="196" t="s">
        <v>127</v>
      </c>
      <c r="C68" s="197"/>
      <c r="D68" s="197"/>
      <c r="E68" s="197"/>
      <c r="F68" s="197"/>
      <c r="G68" s="197"/>
      <c r="H68" s="197"/>
      <c r="I68" s="197"/>
      <c r="J68" s="197"/>
      <c r="K68" s="197"/>
      <c r="L68" s="197"/>
      <c r="M68" s="197"/>
      <c r="N68" s="197"/>
      <c r="O68" s="197"/>
      <c r="P68" s="197"/>
      <c r="Q68" s="198"/>
    </row>
    <row r="69" spans="2:22" x14ac:dyDescent="0.2">
      <c r="B69" s="51"/>
      <c r="C69" s="208" t="s">
        <v>218</v>
      </c>
      <c r="D69" s="209"/>
      <c r="E69" s="209"/>
      <c r="F69" s="209"/>
      <c r="G69" s="210"/>
      <c r="H69" s="211" t="s">
        <v>116</v>
      </c>
      <c r="I69" s="209"/>
      <c r="J69" s="209"/>
      <c r="K69" s="209"/>
      <c r="L69" s="210"/>
      <c r="M69" s="211" t="s">
        <v>117</v>
      </c>
      <c r="N69" s="209"/>
      <c r="O69" s="209"/>
      <c r="P69" s="209"/>
      <c r="Q69" s="210"/>
    </row>
    <row r="70" spans="2:22" x14ac:dyDescent="0.2">
      <c r="B70" s="212" t="s">
        <v>48</v>
      </c>
      <c r="C70" s="208" t="s">
        <v>43</v>
      </c>
      <c r="D70" s="209"/>
      <c r="E70" s="209"/>
      <c r="F70" s="209"/>
      <c r="G70" s="210"/>
      <c r="H70" s="211" t="s">
        <v>43</v>
      </c>
      <c r="I70" s="209"/>
      <c r="J70" s="209"/>
      <c r="K70" s="209"/>
      <c r="L70" s="210"/>
      <c r="M70" s="211" t="s">
        <v>43</v>
      </c>
      <c r="N70" s="209"/>
      <c r="O70" s="209"/>
      <c r="P70" s="209"/>
      <c r="Q70" s="210"/>
    </row>
    <row r="71" spans="2:22" x14ac:dyDescent="0.2">
      <c r="B71" s="204"/>
      <c r="C71" s="80" t="s">
        <v>44</v>
      </c>
      <c r="D71" s="81" t="s">
        <v>123</v>
      </c>
      <c r="E71" s="81" t="s">
        <v>124</v>
      </c>
      <c r="F71" s="81" t="s">
        <v>125</v>
      </c>
      <c r="G71" s="81" t="s">
        <v>45</v>
      </c>
      <c r="H71" s="81" t="s">
        <v>44</v>
      </c>
      <c r="I71" s="81" t="s">
        <v>123</v>
      </c>
      <c r="J71" s="81" t="s">
        <v>124</v>
      </c>
      <c r="K71" s="81" t="s">
        <v>125</v>
      </c>
      <c r="L71" s="81" t="s">
        <v>45</v>
      </c>
      <c r="M71" s="81" t="s">
        <v>44</v>
      </c>
      <c r="N71" s="81" t="s">
        <v>123</v>
      </c>
      <c r="O71" s="81" t="s">
        <v>124</v>
      </c>
      <c r="P71" s="81" t="s">
        <v>125</v>
      </c>
      <c r="Q71" s="81" t="s">
        <v>45</v>
      </c>
    </row>
    <row r="72" spans="2:22" x14ac:dyDescent="0.2">
      <c r="B72" s="51" t="s">
        <v>32</v>
      </c>
      <c r="C72" s="55">
        <v>25</v>
      </c>
      <c r="D72" s="55">
        <v>3919</v>
      </c>
      <c r="E72" s="55">
        <v>1685</v>
      </c>
      <c r="F72" s="55">
        <v>76</v>
      </c>
      <c r="G72" s="55">
        <v>5705</v>
      </c>
      <c r="H72" s="55">
        <v>31</v>
      </c>
      <c r="I72" s="55">
        <v>4685</v>
      </c>
      <c r="J72" s="55">
        <v>2194</v>
      </c>
      <c r="K72" s="55">
        <v>85</v>
      </c>
      <c r="L72" s="55">
        <v>6995</v>
      </c>
      <c r="M72" s="55">
        <v>56</v>
      </c>
      <c r="N72" s="55">
        <v>4725</v>
      </c>
      <c r="O72" s="55">
        <v>2454</v>
      </c>
      <c r="P72" s="55">
        <v>165</v>
      </c>
      <c r="Q72" s="55">
        <v>7400</v>
      </c>
    </row>
    <row r="73" spans="2:22" x14ac:dyDescent="0.2">
      <c r="B73" s="51" t="s">
        <v>33</v>
      </c>
      <c r="C73" s="55">
        <v>73</v>
      </c>
      <c r="D73" s="55">
        <v>13792</v>
      </c>
      <c r="E73" s="55">
        <v>4026</v>
      </c>
      <c r="F73" s="55">
        <v>191</v>
      </c>
      <c r="G73" s="55">
        <v>18082</v>
      </c>
      <c r="H73" s="55">
        <v>102</v>
      </c>
      <c r="I73" s="55">
        <v>13633</v>
      </c>
      <c r="J73" s="55">
        <v>4159</v>
      </c>
      <c r="K73" s="55">
        <v>191</v>
      </c>
      <c r="L73" s="55">
        <v>18085</v>
      </c>
      <c r="M73" s="55">
        <v>170</v>
      </c>
      <c r="N73" s="55">
        <v>12208</v>
      </c>
      <c r="O73" s="55">
        <v>4308</v>
      </c>
      <c r="P73" s="55">
        <v>278</v>
      </c>
      <c r="Q73" s="55">
        <v>16964</v>
      </c>
    </row>
    <row r="74" spans="2:22" x14ac:dyDescent="0.2">
      <c r="B74" s="51" t="s">
        <v>34</v>
      </c>
      <c r="C74" s="55">
        <v>70</v>
      </c>
      <c r="D74" s="55">
        <v>11913</v>
      </c>
      <c r="E74" s="55">
        <v>3949</v>
      </c>
      <c r="F74" s="55">
        <v>189</v>
      </c>
      <c r="G74" s="55">
        <v>16121</v>
      </c>
      <c r="H74" s="55">
        <v>100</v>
      </c>
      <c r="I74" s="55">
        <v>12352</v>
      </c>
      <c r="J74" s="55">
        <v>4136</v>
      </c>
      <c r="K74" s="55">
        <v>174</v>
      </c>
      <c r="L74" s="55">
        <v>16762</v>
      </c>
      <c r="M74" s="55">
        <v>208</v>
      </c>
      <c r="N74" s="55">
        <v>11220</v>
      </c>
      <c r="O74" s="55">
        <v>4385</v>
      </c>
      <c r="P74" s="55">
        <v>222</v>
      </c>
      <c r="Q74" s="55">
        <v>16035</v>
      </c>
    </row>
    <row r="75" spans="2:22" x14ac:dyDescent="0.2">
      <c r="B75" s="51" t="s">
        <v>35</v>
      </c>
      <c r="C75" s="55">
        <v>108</v>
      </c>
      <c r="D75" s="55">
        <v>14203</v>
      </c>
      <c r="E75" s="55">
        <v>5424</v>
      </c>
      <c r="F75" s="55">
        <v>304</v>
      </c>
      <c r="G75" s="55">
        <v>20039</v>
      </c>
      <c r="H75" s="55">
        <v>160</v>
      </c>
      <c r="I75" s="55">
        <v>14855</v>
      </c>
      <c r="J75" s="55">
        <v>5637</v>
      </c>
      <c r="K75" s="55">
        <v>313</v>
      </c>
      <c r="L75" s="55">
        <v>20965</v>
      </c>
      <c r="M75" s="55">
        <v>381</v>
      </c>
      <c r="N75" s="55">
        <v>13992</v>
      </c>
      <c r="O75" s="55">
        <v>5898</v>
      </c>
      <c r="P75" s="55">
        <v>344</v>
      </c>
      <c r="Q75" s="55">
        <v>20615</v>
      </c>
    </row>
    <row r="76" spans="2:22" x14ac:dyDescent="0.2">
      <c r="B76" s="51" t="s">
        <v>121</v>
      </c>
      <c r="C76" s="55">
        <v>112</v>
      </c>
      <c r="D76" s="55">
        <v>9151</v>
      </c>
      <c r="E76" s="55">
        <v>4288</v>
      </c>
      <c r="F76" s="55">
        <v>351</v>
      </c>
      <c r="G76" s="55">
        <v>13902</v>
      </c>
      <c r="H76" s="55">
        <v>162</v>
      </c>
      <c r="I76" s="55">
        <v>9646</v>
      </c>
      <c r="J76" s="55">
        <v>4227</v>
      </c>
      <c r="K76" s="55">
        <v>355</v>
      </c>
      <c r="L76" s="55">
        <v>14390</v>
      </c>
      <c r="M76" s="55">
        <v>283</v>
      </c>
      <c r="N76" s="55">
        <v>9694</v>
      </c>
      <c r="O76" s="55">
        <v>4651</v>
      </c>
      <c r="P76" s="55">
        <v>397</v>
      </c>
      <c r="Q76" s="55">
        <v>15025</v>
      </c>
    </row>
    <row r="77" spans="2:22" x14ac:dyDescent="0.2">
      <c r="B77" s="51" t="s">
        <v>36</v>
      </c>
      <c r="C77" s="55">
        <v>85</v>
      </c>
      <c r="D77" s="55">
        <v>4115</v>
      </c>
      <c r="E77" s="55">
        <v>1914</v>
      </c>
      <c r="F77" s="55">
        <v>219</v>
      </c>
      <c r="G77" s="55">
        <v>6333</v>
      </c>
      <c r="H77" s="55">
        <v>144</v>
      </c>
      <c r="I77" s="55">
        <v>3969</v>
      </c>
      <c r="J77" s="55">
        <v>1865</v>
      </c>
      <c r="K77" s="55">
        <v>275</v>
      </c>
      <c r="L77" s="55">
        <v>6253</v>
      </c>
      <c r="M77" s="55">
        <v>230</v>
      </c>
      <c r="N77" s="55">
        <v>4945</v>
      </c>
      <c r="O77" s="55">
        <v>2184</v>
      </c>
      <c r="P77" s="55">
        <v>289</v>
      </c>
      <c r="Q77" s="55">
        <v>7648</v>
      </c>
    </row>
    <row r="78" spans="2:22" x14ac:dyDescent="0.2">
      <c r="B78" s="49" t="s">
        <v>37</v>
      </c>
      <c r="C78" s="77">
        <v>473</v>
      </c>
      <c r="D78" s="77">
        <v>57093</v>
      </c>
      <c r="E78" s="77">
        <v>21286</v>
      </c>
      <c r="F78" s="77">
        <v>1330</v>
      </c>
      <c r="G78" s="77">
        <v>80182</v>
      </c>
      <c r="H78" s="77">
        <v>699</v>
      </c>
      <c r="I78" s="77">
        <v>59140</v>
      </c>
      <c r="J78" s="77">
        <v>22218</v>
      </c>
      <c r="K78" s="77">
        <v>1393</v>
      </c>
      <c r="L78" s="77">
        <v>83450</v>
      </c>
      <c r="M78" s="77">
        <v>1328</v>
      </c>
      <c r="N78" s="77">
        <v>56784</v>
      </c>
      <c r="O78" s="77">
        <v>23880</v>
      </c>
      <c r="P78" s="77">
        <v>1695</v>
      </c>
      <c r="Q78" s="77">
        <v>83687</v>
      </c>
    </row>
    <row r="79" spans="2:22" x14ac:dyDescent="0.2">
      <c r="B79" s="51" t="s">
        <v>20</v>
      </c>
      <c r="C79" s="226">
        <v>51</v>
      </c>
      <c r="D79" s="227"/>
      <c r="E79" s="227"/>
      <c r="F79" s="227"/>
      <c r="G79" s="228"/>
      <c r="H79" s="232">
        <v>47</v>
      </c>
      <c r="I79" s="227"/>
      <c r="J79" s="227"/>
      <c r="K79" s="227"/>
      <c r="L79" s="231"/>
      <c r="M79" s="226">
        <v>50</v>
      </c>
      <c r="N79" s="227"/>
      <c r="O79" s="227"/>
      <c r="P79" s="227"/>
      <c r="Q79" s="231"/>
    </row>
    <row r="80" spans="2:22" x14ac:dyDescent="0.2">
      <c r="B80" s="40" t="s">
        <v>46</v>
      </c>
    </row>
    <row r="81" spans="2:14" x14ac:dyDescent="0.2">
      <c r="B81" s="78" t="s">
        <v>47</v>
      </c>
    </row>
    <row r="82" spans="2:14" x14ac:dyDescent="0.2">
      <c r="B82" s="40"/>
    </row>
    <row r="83" spans="2:14" x14ac:dyDescent="0.2">
      <c r="B83" s="148" t="s">
        <v>128</v>
      </c>
      <c r="C83" s="149"/>
      <c r="D83" s="149"/>
      <c r="E83" s="149"/>
      <c r="F83" s="149"/>
      <c r="G83" s="149"/>
      <c r="H83" s="149"/>
      <c r="I83" s="149"/>
      <c r="J83" s="149"/>
      <c r="K83" s="149"/>
      <c r="L83" s="149"/>
      <c r="M83" s="149"/>
      <c r="N83" s="150"/>
    </row>
    <row r="84" spans="2:14" x14ac:dyDescent="0.2">
      <c r="B84" s="51"/>
      <c r="C84" s="208" t="s">
        <v>218</v>
      </c>
      <c r="D84" s="209"/>
      <c r="E84" s="209"/>
      <c r="F84" s="210"/>
      <c r="G84" s="208" t="s">
        <v>116</v>
      </c>
      <c r="H84" s="209"/>
      <c r="I84" s="209"/>
      <c r="J84" s="210"/>
      <c r="K84" s="208" t="s">
        <v>117</v>
      </c>
      <c r="L84" s="209"/>
      <c r="M84" s="209"/>
      <c r="N84" s="210"/>
    </row>
    <row r="85" spans="2:14" x14ac:dyDescent="0.2">
      <c r="B85" s="229" t="s">
        <v>49</v>
      </c>
      <c r="C85" s="208" t="s">
        <v>43</v>
      </c>
      <c r="D85" s="209"/>
      <c r="E85" s="209"/>
      <c r="F85" s="210"/>
      <c r="G85" s="208" t="s">
        <v>43</v>
      </c>
      <c r="H85" s="209"/>
      <c r="I85" s="209"/>
      <c r="J85" s="210"/>
      <c r="K85" s="208" t="s">
        <v>43</v>
      </c>
      <c r="L85" s="209"/>
      <c r="M85" s="209"/>
      <c r="N85" s="210"/>
    </row>
    <row r="86" spans="2:14" x14ac:dyDescent="0.2">
      <c r="B86" s="230"/>
      <c r="C86" s="81" t="s">
        <v>123</v>
      </c>
      <c r="D86" s="81" t="s">
        <v>124</v>
      </c>
      <c r="E86" s="81" t="s">
        <v>125</v>
      </c>
      <c r="F86" s="81" t="s">
        <v>45</v>
      </c>
      <c r="G86" s="81" t="s">
        <v>123</v>
      </c>
      <c r="H86" s="81" t="s">
        <v>124</v>
      </c>
      <c r="I86" s="81" t="s">
        <v>125</v>
      </c>
      <c r="J86" s="81" t="s">
        <v>45</v>
      </c>
      <c r="K86" s="81" t="s">
        <v>123</v>
      </c>
      <c r="L86" s="81" t="s">
        <v>124</v>
      </c>
      <c r="M86" s="81" t="s">
        <v>125</v>
      </c>
      <c r="N86" s="81" t="s">
        <v>45</v>
      </c>
    </row>
    <row r="87" spans="2:14" x14ac:dyDescent="0.2">
      <c r="B87" s="51" t="s">
        <v>32</v>
      </c>
      <c r="C87" s="55">
        <v>840</v>
      </c>
      <c r="D87" s="55">
        <v>120</v>
      </c>
      <c r="E87" s="55">
        <v>2</v>
      </c>
      <c r="F87" s="55">
        <v>962</v>
      </c>
      <c r="G87" s="55">
        <v>1127</v>
      </c>
      <c r="H87" s="55">
        <v>224</v>
      </c>
      <c r="I87" s="55">
        <v>4</v>
      </c>
      <c r="J87" s="55">
        <v>1355</v>
      </c>
      <c r="K87" s="55">
        <v>1262.98</v>
      </c>
      <c r="L87" s="55">
        <v>517.82000000000005</v>
      </c>
      <c r="M87" s="55">
        <v>44.97999999999999</v>
      </c>
      <c r="N87" s="55">
        <v>1825.7800000000002</v>
      </c>
    </row>
    <row r="88" spans="2:14" x14ac:dyDescent="0.2">
      <c r="B88" s="51" t="s">
        <v>33</v>
      </c>
      <c r="C88" s="55">
        <v>1796</v>
      </c>
      <c r="D88" s="55">
        <v>259</v>
      </c>
      <c r="E88" s="55">
        <v>3</v>
      </c>
      <c r="F88" s="55">
        <v>2058</v>
      </c>
      <c r="G88" s="55">
        <v>2053.33</v>
      </c>
      <c r="H88" s="55">
        <v>337</v>
      </c>
      <c r="I88" s="55">
        <v>6</v>
      </c>
      <c r="J88" s="55">
        <v>2396.33</v>
      </c>
      <c r="K88" s="55">
        <v>2127.5</v>
      </c>
      <c r="L88" s="55">
        <v>565.65</v>
      </c>
      <c r="M88" s="55">
        <v>43</v>
      </c>
      <c r="N88" s="55">
        <v>2736.15</v>
      </c>
    </row>
    <row r="89" spans="2:14" x14ac:dyDescent="0.2">
      <c r="B89" s="51" t="s">
        <v>34</v>
      </c>
      <c r="C89" s="55">
        <v>1134</v>
      </c>
      <c r="D89" s="55">
        <v>204</v>
      </c>
      <c r="E89" s="55">
        <v>4</v>
      </c>
      <c r="F89" s="55">
        <v>1342</v>
      </c>
      <c r="G89" s="55">
        <v>1162.49</v>
      </c>
      <c r="H89" s="55">
        <v>213.32999999999998</v>
      </c>
      <c r="I89" s="55">
        <v>1</v>
      </c>
      <c r="J89" s="55">
        <v>1376.82</v>
      </c>
      <c r="K89" s="55">
        <v>1210</v>
      </c>
      <c r="L89" s="55">
        <v>256</v>
      </c>
      <c r="M89" s="55">
        <v>11</v>
      </c>
      <c r="N89" s="55">
        <v>1477</v>
      </c>
    </row>
    <row r="90" spans="2:14" x14ac:dyDescent="0.2">
      <c r="B90" s="51" t="s">
        <v>35</v>
      </c>
      <c r="C90" s="55">
        <v>1078</v>
      </c>
      <c r="D90" s="55">
        <v>211</v>
      </c>
      <c r="E90" s="55">
        <v>3</v>
      </c>
      <c r="F90" s="55">
        <v>1292</v>
      </c>
      <c r="G90" s="55">
        <v>1125.48</v>
      </c>
      <c r="H90" s="55">
        <v>228.65</v>
      </c>
      <c r="I90" s="55">
        <v>6</v>
      </c>
      <c r="J90" s="55">
        <v>1360.13</v>
      </c>
      <c r="K90" s="55">
        <v>1211</v>
      </c>
      <c r="L90" s="55">
        <v>245</v>
      </c>
      <c r="M90" s="55">
        <v>5</v>
      </c>
      <c r="N90" s="55">
        <v>1461</v>
      </c>
    </row>
    <row r="91" spans="2:14" x14ac:dyDescent="0.2">
      <c r="B91" s="51" t="s">
        <v>121</v>
      </c>
      <c r="C91" s="55">
        <v>556</v>
      </c>
      <c r="D91" s="55">
        <v>157</v>
      </c>
      <c r="E91" s="55">
        <v>1</v>
      </c>
      <c r="F91" s="55">
        <v>714</v>
      </c>
      <c r="G91" s="55">
        <v>530.99</v>
      </c>
      <c r="H91" s="55">
        <v>154</v>
      </c>
      <c r="I91" s="55">
        <v>1</v>
      </c>
      <c r="J91" s="55">
        <v>685.99</v>
      </c>
      <c r="K91" s="55">
        <v>577</v>
      </c>
      <c r="L91" s="55">
        <v>191</v>
      </c>
      <c r="M91" s="55">
        <v>7</v>
      </c>
      <c r="N91" s="55">
        <v>775</v>
      </c>
    </row>
    <row r="92" spans="2:14" x14ac:dyDescent="0.2">
      <c r="B92" s="51" t="s">
        <v>36</v>
      </c>
      <c r="C92" s="55">
        <v>279</v>
      </c>
      <c r="D92" s="55">
        <v>98</v>
      </c>
      <c r="E92" s="55">
        <v>2</v>
      </c>
      <c r="F92" s="55">
        <v>379</v>
      </c>
      <c r="G92" s="55">
        <v>251</v>
      </c>
      <c r="H92" s="55">
        <v>93</v>
      </c>
      <c r="I92" s="55">
        <v>3</v>
      </c>
      <c r="J92" s="55">
        <v>347</v>
      </c>
      <c r="K92" s="55">
        <v>317</v>
      </c>
      <c r="L92" s="55">
        <v>112</v>
      </c>
      <c r="M92" s="55">
        <v>3</v>
      </c>
      <c r="N92" s="55">
        <v>432</v>
      </c>
    </row>
    <row r="93" spans="2:14" x14ac:dyDescent="0.2">
      <c r="B93" s="49" t="s">
        <v>37</v>
      </c>
      <c r="C93" s="77">
        <v>5683</v>
      </c>
      <c r="D93" s="77">
        <v>1049</v>
      </c>
      <c r="E93" s="77">
        <v>15</v>
      </c>
      <c r="F93" s="77">
        <v>6747</v>
      </c>
      <c r="G93" s="77">
        <v>6250.2899999999991</v>
      </c>
      <c r="H93" s="77">
        <v>1249.98</v>
      </c>
      <c r="I93" s="77">
        <v>21</v>
      </c>
      <c r="J93" s="77">
        <v>7521.2699999999986</v>
      </c>
      <c r="K93" s="77">
        <v>6705.48</v>
      </c>
      <c r="L93" s="77">
        <v>1887.47</v>
      </c>
      <c r="M93" s="77">
        <v>113.97999999999999</v>
      </c>
      <c r="N93" s="77">
        <v>8706.9299999999985</v>
      </c>
    </row>
    <row r="94" spans="2:14" x14ac:dyDescent="0.2">
      <c r="B94" s="51" t="s">
        <v>20</v>
      </c>
      <c r="C94" s="226">
        <v>36</v>
      </c>
      <c r="D94" s="227"/>
      <c r="E94" s="227"/>
      <c r="F94" s="228"/>
      <c r="G94" s="232">
        <v>36</v>
      </c>
      <c r="H94" s="227"/>
      <c r="I94" s="227"/>
      <c r="J94" s="231"/>
      <c r="K94" s="226">
        <v>37</v>
      </c>
      <c r="L94" s="227"/>
      <c r="M94" s="227"/>
      <c r="N94" s="228"/>
    </row>
    <row r="95" spans="2:14" x14ac:dyDescent="0.2">
      <c r="B95" s="66" t="s">
        <v>50</v>
      </c>
    </row>
    <row r="96" spans="2:14" x14ac:dyDescent="0.2">
      <c r="B96" s="78"/>
    </row>
    <row r="98" spans="2:17" x14ac:dyDescent="0.2">
      <c r="B98" s="196" t="s">
        <v>212</v>
      </c>
      <c r="C98" s="197"/>
      <c r="D98" s="197"/>
      <c r="E98" s="197"/>
      <c r="F98" s="197"/>
      <c r="G98" s="197"/>
      <c r="H98" s="197"/>
      <c r="I98" s="197"/>
      <c r="J98" s="197"/>
      <c r="K98" s="197"/>
      <c r="L98" s="197"/>
      <c r="M98" s="197"/>
      <c r="N98" s="198"/>
      <c r="O98" s="47"/>
      <c r="P98" s="97"/>
    </row>
    <row r="99" spans="2:17" x14ac:dyDescent="0.2">
      <c r="B99" s="204" t="s">
        <v>51</v>
      </c>
      <c r="C99" s="193" t="s">
        <v>218</v>
      </c>
      <c r="D99" s="194"/>
      <c r="E99" s="194"/>
      <c r="F99" s="195"/>
      <c r="G99" s="193" t="s">
        <v>52</v>
      </c>
      <c r="H99" s="194"/>
      <c r="I99" s="194"/>
      <c r="J99" s="195"/>
      <c r="K99" s="193" t="s">
        <v>120</v>
      </c>
      <c r="L99" s="194"/>
      <c r="M99" s="194"/>
      <c r="N99" s="195"/>
    </row>
    <row r="100" spans="2:17" s="39" customFormat="1" ht="38.25" x14ac:dyDescent="0.2">
      <c r="B100" s="204"/>
      <c r="C100" s="82" t="s">
        <v>55</v>
      </c>
      <c r="D100" s="82" t="s">
        <v>53</v>
      </c>
      <c r="E100" s="82" t="s">
        <v>54</v>
      </c>
      <c r="F100" s="82" t="s">
        <v>56</v>
      </c>
      <c r="G100" s="82" t="s">
        <v>55</v>
      </c>
      <c r="H100" s="82" t="s">
        <v>53</v>
      </c>
      <c r="I100" s="82" t="s">
        <v>54</v>
      </c>
      <c r="J100" s="82" t="s">
        <v>56</v>
      </c>
      <c r="K100" s="82" t="s">
        <v>55</v>
      </c>
      <c r="L100" s="82" t="s">
        <v>53</v>
      </c>
      <c r="M100" s="82" t="s">
        <v>54</v>
      </c>
      <c r="N100" s="82" t="s">
        <v>56</v>
      </c>
      <c r="O100" s="8"/>
      <c r="P100" s="8"/>
      <c r="Q100" s="8"/>
    </row>
    <row r="101" spans="2:17" x14ac:dyDescent="0.2">
      <c r="B101" s="51" t="s">
        <v>32</v>
      </c>
      <c r="C101" s="83">
        <v>10561</v>
      </c>
      <c r="D101" s="83">
        <v>9119</v>
      </c>
      <c r="E101" s="37">
        <v>0.86345989963071679</v>
      </c>
      <c r="F101" s="83">
        <v>7672</v>
      </c>
      <c r="G101" s="83">
        <v>10912</v>
      </c>
      <c r="H101" s="83">
        <v>8825</v>
      </c>
      <c r="I101" s="37">
        <v>0.80874266862170086</v>
      </c>
      <c r="J101" s="83">
        <v>7605</v>
      </c>
      <c r="K101" s="83">
        <v>10308</v>
      </c>
      <c r="L101" s="83">
        <v>8911</v>
      </c>
      <c r="M101" s="37">
        <v>0.86447419480015519</v>
      </c>
      <c r="N101" s="83">
        <v>7559</v>
      </c>
    </row>
    <row r="102" spans="2:17" x14ac:dyDescent="0.2">
      <c r="B102" s="51" t="s">
        <v>33</v>
      </c>
      <c r="C102" s="83">
        <v>8184</v>
      </c>
      <c r="D102" s="83">
        <v>4803</v>
      </c>
      <c r="E102" s="37">
        <v>0.58687683284457481</v>
      </c>
      <c r="F102" s="83">
        <v>3606</v>
      </c>
      <c r="G102" s="83">
        <v>9227</v>
      </c>
      <c r="H102" s="83">
        <v>4909</v>
      </c>
      <c r="I102" s="37">
        <v>0.53202557711065357</v>
      </c>
      <c r="J102" s="83">
        <v>3779</v>
      </c>
      <c r="K102" s="83">
        <v>8434</v>
      </c>
      <c r="L102" s="83">
        <v>4918</v>
      </c>
      <c r="M102" s="37">
        <v>0.58311595921271042</v>
      </c>
      <c r="N102" s="83">
        <v>3669</v>
      </c>
    </row>
    <row r="103" spans="2:17" x14ac:dyDescent="0.2">
      <c r="B103" s="51" t="s">
        <v>34</v>
      </c>
      <c r="C103" s="83">
        <v>4093</v>
      </c>
      <c r="D103" s="83">
        <v>1647</v>
      </c>
      <c r="E103" s="37">
        <v>0.40239433178597606</v>
      </c>
      <c r="F103" s="83">
        <v>744</v>
      </c>
      <c r="G103" s="83">
        <v>4610</v>
      </c>
      <c r="H103" s="83">
        <v>1558</v>
      </c>
      <c r="I103" s="37">
        <v>0.33796095444685464</v>
      </c>
      <c r="J103" s="83">
        <v>754</v>
      </c>
      <c r="K103" s="83">
        <v>4359</v>
      </c>
      <c r="L103" s="83">
        <v>1592</v>
      </c>
      <c r="M103" s="37">
        <v>0.36522138105069968</v>
      </c>
      <c r="N103" s="83">
        <v>655</v>
      </c>
    </row>
    <row r="104" spans="2:17" x14ac:dyDescent="0.2">
      <c r="B104" s="51" t="s">
        <v>35</v>
      </c>
      <c r="C104" s="83">
        <v>3920</v>
      </c>
      <c r="D104" s="83">
        <v>1463</v>
      </c>
      <c r="E104" s="37">
        <v>0.37321428571428572</v>
      </c>
      <c r="F104" s="83">
        <v>421</v>
      </c>
      <c r="G104" s="83">
        <v>5259</v>
      </c>
      <c r="H104" s="83">
        <v>1524</v>
      </c>
      <c r="I104" s="37">
        <v>0.28978893325727323</v>
      </c>
      <c r="J104" s="83">
        <v>526</v>
      </c>
      <c r="K104" s="83">
        <v>5503</v>
      </c>
      <c r="L104" s="83">
        <v>1920</v>
      </c>
      <c r="M104" s="37">
        <v>0.34890059967290571</v>
      </c>
      <c r="N104" s="83">
        <v>415</v>
      </c>
    </row>
    <row r="105" spans="2:17" x14ac:dyDescent="0.2">
      <c r="B105" s="51" t="s">
        <v>121</v>
      </c>
      <c r="C105" s="83">
        <v>1829</v>
      </c>
      <c r="D105" s="83">
        <v>682</v>
      </c>
      <c r="E105" s="37">
        <v>0.3728813559322034</v>
      </c>
      <c r="F105" s="83">
        <v>96</v>
      </c>
      <c r="G105" s="83">
        <v>2892</v>
      </c>
      <c r="H105" s="83">
        <v>695</v>
      </c>
      <c r="I105" s="37">
        <v>0.24031811894882435</v>
      </c>
      <c r="J105" s="83">
        <v>119</v>
      </c>
      <c r="K105" s="83">
        <v>3145</v>
      </c>
      <c r="L105" s="83">
        <v>1114</v>
      </c>
      <c r="M105" s="37">
        <v>0.35421303656597775</v>
      </c>
      <c r="N105" s="83">
        <v>126</v>
      </c>
    </row>
    <row r="106" spans="2:17" x14ac:dyDescent="0.2">
      <c r="B106" s="51" t="s">
        <v>36</v>
      </c>
      <c r="C106" s="83">
        <v>239</v>
      </c>
      <c r="D106" s="83">
        <v>100</v>
      </c>
      <c r="E106" s="37">
        <v>0.41841004184100417</v>
      </c>
      <c r="F106" s="83">
        <v>6</v>
      </c>
      <c r="G106" s="83">
        <v>466</v>
      </c>
      <c r="H106" s="83">
        <v>92</v>
      </c>
      <c r="I106" s="37">
        <v>0.19742489270386265</v>
      </c>
      <c r="J106" s="83">
        <v>9</v>
      </c>
      <c r="K106" s="83">
        <v>584</v>
      </c>
      <c r="L106" s="83">
        <v>190</v>
      </c>
      <c r="M106" s="37">
        <v>0.32534246575342468</v>
      </c>
      <c r="N106" s="83">
        <v>5</v>
      </c>
    </row>
    <row r="107" spans="2:17" x14ac:dyDescent="0.2">
      <c r="B107" s="49" t="s">
        <v>37</v>
      </c>
      <c r="C107" s="84">
        <v>28826</v>
      </c>
      <c r="D107" s="84">
        <v>17814</v>
      </c>
      <c r="E107" s="62">
        <v>0.61798376465690696</v>
      </c>
      <c r="F107" s="84">
        <v>12545</v>
      </c>
      <c r="G107" s="84">
        <v>33366</v>
      </c>
      <c r="H107" s="84">
        <v>17603</v>
      </c>
      <c r="I107" s="62">
        <v>0.52757297848108853</v>
      </c>
      <c r="J107" s="84">
        <v>12792</v>
      </c>
      <c r="K107" s="84">
        <v>32333</v>
      </c>
      <c r="L107" s="84">
        <v>18645</v>
      </c>
      <c r="M107" s="62">
        <v>0.57665542943741688</v>
      </c>
      <c r="N107" s="84">
        <v>12429</v>
      </c>
    </row>
    <row r="108" spans="2:17" x14ac:dyDescent="0.2">
      <c r="B108" s="64" t="s">
        <v>20</v>
      </c>
      <c r="C108" s="236">
        <v>15</v>
      </c>
      <c r="D108" s="237"/>
      <c r="E108" s="237"/>
      <c r="F108" s="238"/>
      <c r="G108" s="236">
        <v>15</v>
      </c>
      <c r="H108" s="237"/>
      <c r="I108" s="237"/>
      <c r="J108" s="238"/>
      <c r="K108" s="236">
        <v>17</v>
      </c>
      <c r="L108" s="237"/>
      <c r="M108" s="237"/>
      <c r="N108" s="238"/>
    </row>
    <row r="109" spans="2:17" x14ac:dyDescent="0.2">
      <c r="B109" s="85" t="s">
        <v>57</v>
      </c>
      <c r="C109" s="86"/>
      <c r="D109" s="86"/>
      <c r="E109" s="86"/>
      <c r="F109" s="86"/>
      <c r="G109" s="86"/>
      <c r="H109" s="86"/>
      <c r="I109" s="19"/>
      <c r="M109" s="19"/>
      <c r="Q109" s="19"/>
    </row>
    <row r="110" spans="2:17" x14ac:dyDescent="0.2">
      <c r="B110" s="78" t="s">
        <v>58</v>
      </c>
      <c r="N110" s="22"/>
      <c r="O110" s="22"/>
      <c r="P110" s="22"/>
    </row>
    <row r="111" spans="2:17" x14ac:dyDescent="0.2">
      <c r="B111" s="78" t="s">
        <v>59</v>
      </c>
      <c r="C111" s="59"/>
      <c r="D111" s="59"/>
      <c r="E111" s="59"/>
      <c r="F111" s="59"/>
      <c r="G111" s="59"/>
      <c r="H111" s="59"/>
      <c r="I111" s="59"/>
      <c r="J111" s="59"/>
      <c r="K111" s="59"/>
      <c r="L111" s="59"/>
      <c r="M111" s="59"/>
    </row>
    <row r="112" spans="2:17" x14ac:dyDescent="0.2">
      <c r="B112" s="78"/>
    </row>
    <row r="113" spans="2:12" s="76" customFormat="1" ht="12.75" customHeight="1" x14ac:dyDescent="0.2">
      <c r="K113" s="87"/>
      <c r="L113" s="87"/>
    </row>
    <row r="114" spans="2:12" s="76" customFormat="1" x14ac:dyDescent="0.2">
      <c r="B114" s="201" t="s">
        <v>129</v>
      </c>
      <c r="C114" s="202"/>
      <c r="D114" s="202"/>
      <c r="E114" s="202"/>
      <c r="F114" s="202"/>
      <c r="G114" s="202"/>
      <c r="H114" s="203"/>
      <c r="I114" s="87"/>
      <c r="J114" s="87"/>
      <c r="K114" s="87"/>
    </row>
    <row r="115" spans="2:12" s="76" customFormat="1" ht="12.75" customHeight="1" x14ac:dyDescent="0.2">
      <c r="B115" s="233" t="s">
        <v>25</v>
      </c>
      <c r="C115" s="215" t="s">
        <v>130</v>
      </c>
      <c r="D115" s="234"/>
      <c r="E115" s="234"/>
      <c r="F115" s="234"/>
      <c r="G115" s="216"/>
      <c r="H115" s="235" t="s">
        <v>60</v>
      </c>
    </row>
    <row r="116" spans="2:12" s="76" customFormat="1" x14ac:dyDescent="0.2">
      <c r="B116" s="233"/>
      <c r="C116" s="53" t="s">
        <v>131</v>
      </c>
      <c r="D116" s="53" t="s">
        <v>132</v>
      </c>
      <c r="E116" s="53" t="s">
        <v>133</v>
      </c>
      <c r="F116" s="53" t="s">
        <v>134</v>
      </c>
      <c r="G116" s="88" t="s">
        <v>135</v>
      </c>
      <c r="H116" s="235"/>
    </row>
    <row r="117" spans="2:12" s="76" customFormat="1" x14ac:dyDescent="0.2">
      <c r="B117" s="89" t="s">
        <v>32</v>
      </c>
      <c r="C117" s="83">
        <v>1557</v>
      </c>
      <c r="D117" s="83">
        <v>820</v>
      </c>
      <c r="E117" s="83">
        <v>907</v>
      </c>
      <c r="F117" s="83">
        <v>1034</v>
      </c>
      <c r="G117" s="83">
        <v>8376</v>
      </c>
      <c r="H117" s="36">
        <v>12694</v>
      </c>
      <c r="I117" s="90"/>
    </row>
    <row r="118" spans="2:12" s="76" customFormat="1" x14ac:dyDescent="0.2">
      <c r="B118" s="89" t="s">
        <v>33</v>
      </c>
      <c r="C118" s="83">
        <v>5545</v>
      </c>
      <c r="D118" s="83">
        <v>3483</v>
      </c>
      <c r="E118" s="83">
        <v>5235</v>
      </c>
      <c r="F118" s="83">
        <v>5677</v>
      </c>
      <c r="G118" s="83">
        <v>17185</v>
      </c>
      <c r="H118" s="36">
        <v>37125</v>
      </c>
      <c r="I118" s="90"/>
    </row>
    <row r="119" spans="2:12" s="76" customFormat="1" x14ac:dyDescent="0.2">
      <c r="B119" s="89" t="s">
        <v>34</v>
      </c>
      <c r="C119" s="83">
        <v>8130</v>
      </c>
      <c r="D119" s="83">
        <v>4544</v>
      </c>
      <c r="E119" s="83">
        <v>5850</v>
      </c>
      <c r="F119" s="83">
        <v>5727</v>
      </c>
      <c r="G119" s="83">
        <v>13492</v>
      </c>
      <c r="H119" s="36">
        <v>37743</v>
      </c>
      <c r="I119" s="90"/>
    </row>
    <row r="120" spans="2:12" s="76" customFormat="1" x14ac:dyDescent="0.2">
      <c r="B120" s="89" t="s">
        <v>35</v>
      </c>
      <c r="C120" s="83">
        <v>19216</v>
      </c>
      <c r="D120" s="83">
        <v>8676</v>
      </c>
      <c r="E120" s="83">
        <v>9994</v>
      </c>
      <c r="F120" s="83">
        <v>8975</v>
      </c>
      <c r="G120" s="83">
        <v>16919</v>
      </c>
      <c r="H120" s="36">
        <v>63780</v>
      </c>
      <c r="I120" s="90"/>
    </row>
    <row r="121" spans="2:12" s="76" customFormat="1" x14ac:dyDescent="0.2">
      <c r="B121" s="89" t="s">
        <v>121</v>
      </c>
      <c r="C121" s="83">
        <v>30133</v>
      </c>
      <c r="D121" s="83">
        <v>11465</v>
      </c>
      <c r="E121" s="83">
        <v>11253</v>
      </c>
      <c r="F121" s="83">
        <v>9028</v>
      </c>
      <c r="G121" s="83">
        <v>12753</v>
      </c>
      <c r="H121" s="36">
        <v>74632</v>
      </c>
      <c r="I121" s="90"/>
    </row>
    <row r="122" spans="2:12" s="76" customFormat="1" x14ac:dyDescent="0.2">
      <c r="B122" s="89" t="s">
        <v>36</v>
      </c>
      <c r="C122" s="83">
        <v>26000</v>
      </c>
      <c r="D122" s="83">
        <v>9097</v>
      </c>
      <c r="E122" s="83">
        <v>6446</v>
      </c>
      <c r="F122" s="83">
        <v>4106</v>
      </c>
      <c r="G122" s="83">
        <v>4035</v>
      </c>
      <c r="H122" s="36">
        <v>49684</v>
      </c>
      <c r="I122" s="91"/>
    </row>
    <row r="123" spans="2:12" s="76" customFormat="1" x14ac:dyDescent="0.2">
      <c r="B123" s="72" t="s">
        <v>37</v>
      </c>
      <c r="C123" s="84">
        <v>90581</v>
      </c>
      <c r="D123" s="84">
        <v>38085</v>
      </c>
      <c r="E123" s="84">
        <v>39685</v>
      </c>
      <c r="F123" s="84">
        <v>34547</v>
      </c>
      <c r="G123" s="84">
        <v>72760</v>
      </c>
      <c r="H123" s="26">
        <v>275658</v>
      </c>
      <c r="I123" s="90"/>
    </row>
    <row r="124" spans="2:12" s="76" customFormat="1" x14ac:dyDescent="0.2">
      <c r="B124" s="53" t="s">
        <v>20</v>
      </c>
      <c r="C124" s="190">
        <v>50</v>
      </c>
      <c r="D124" s="191"/>
      <c r="E124" s="191"/>
      <c r="F124" s="191"/>
      <c r="G124" s="191"/>
      <c r="H124" s="192"/>
    </row>
    <row r="125" spans="2:12" x14ac:dyDescent="0.2">
      <c r="B125" s="66" t="s">
        <v>61</v>
      </c>
      <c r="C125" s="76"/>
      <c r="D125" s="76"/>
      <c r="E125" s="76"/>
      <c r="F125" s="76"/>
      <c r="G125" s="76"/>
      <c r="H125" s="76"/>
      <c r="I125" s="76"/>
      <c r="J125" s="76"/>
      <c r="K125" s="76"/>
      <c r="L125" s="76"/>
    </row>
    <row r="126" spans="2:12" x14ac:dyDescent="0.2">
      <c r="B126" s="66" t="s">
        <v>62</v>
      </c>
      <c r="C126" s="76"/>
      <c r="D126" s="76"/>
      <c r="E126" s="76"/>
      <c r="F126" s="76"/>
      <c r="G126" s="76"/>
      <c r="H126" s="76"/>
      <c r="I126" s="76"/>
      <c r="J126" s="76"/>
      <c r="K126" s="76"/>
      <c r="L126" s="76"/>
    </row>
    <row r="127" spans="2:12" x14ac:dyDescent="0.2">
      <c r="B127" s="78" t="s">
        <v>63</v>
      </c>
      <c r="C127" s="76"/>
      <c r="D127" s="76"/>
      <c r="E127" s="76"/>
      <c r="F127" s="76"/>
      <c r="G127" s="76"/>
      <c r="H127" s="76"/>
      <c r="I127" s="76"/>
      <c r="J127" s="76"/>
      <c r="K127" s="76"/>
      <c r="L127" s="76"/>
    </row>
    <row r="128" spans="2:12" x14ac:dyDescent="0.2">
      <c r="B128" s="78" t="s">
        <v>64</v>
      </c>
      <c r="C128" s="76"/>
      <c r="D128" s="76"/>
      <c r="E128" s="76"/>
      <c r="F128" s="76"/>
      <c r="G128" s="76"/>
      <c r="H128" s="76"/>
      <c r="I128" s="76"/>
      <c r="J128" s="76"/>
      <c r="K128" s="76"/>
      <c r="L128" s="76"/>
    </row>
    <row r="129" spans="2:12" x14ac:dyDescent="0.2">
      <c r="B129" s="78" t="s">
        <v>65</v>
      </c>
      <c r="C129" s="76"/>
      <c r="D129" s="76"/>
      <c r="E129" s="76"/>
      <c r="F129" s="76"/>
      <c r="G129" s="76"/>
      <c r="H129" s="76"/>
      <c r="I129" s="76"/>
      <c r="J129" s="76"/>
      <c r="K129" s="76"/>
      <c r="L129" s="76"/>
    </row>
    <row r="130" spans="2:12" x14ac:dyDescent="0.2">
      <c r="B130" s="78" t="s">
        <v>136</v>
      </c>
      <c r="C130" s="76"/>
      <c r="D130" s="76"/>
      <c r="E130" s="76"/>
      <c r="F130" s="76"/>
      <c r="G130" s="76"/>
      <c r="H130" s="76"/>
      <c r="I130" s="76"/>
      <c r="J130" s="76"/>
      <c r="K130" s="76"/>
      <c r="L130" s="76"/>
    </row>
    <row r="131" spans="2:12" x14ac:dyDescent="0.2">
      <c r="B131" s="78"/>
      <c r="C131" s="92"/>
      <c r="D131" s="92"/>
      <c r="E131" s="92"/>
      <c r="F131" s="92"/>
      <c r="G131" s="92"/>
      <c r="H131" s="92"/>
      <c r="I131" s="92"/>
    </row>
    <row r="132" spans="2:12" s="76" customFormat="1" x14ac:dyDescent="0.2">
      <c r="I132" s="147"/>
      <c r="J132" s="147"/>
      <c r="K132" s="147"/>
    </row>
    <row r="133" spans="2:12" s="76" customFormat="1" x14ac:dyDescent="0.2">
      <c r="B133" s="201" t="s">
        <v>137</v>
      </c>
      <c r="C133" s="202"/>
      <c r="D133" s="202"/>
      <c r="E133" s="202"/>
      <c r="F133" s="202"/>
      <c r="G133" s="202"/>
      <c r="H133" s="203"/>
      <c r="I133" s="147"/>
      <c r="J133" s="147"/>
      <c r="K133" s="147"/>
    </row>
    <row r="134" spans="2:12" s="76" customFormat="1" ht="12.75" customHeight="1" x14ac:dyDescent="0.2">
      <c r="B134" s="233" t="s">
        <v>43</v>
      </c>
      <c r="C134" s="215" t="s">
        <v>138</v>
      </c>
      <c r="D134" s="234"/>
      <c r="E134" s="234"/>
      <c r="F134" s="234"/>
      <c r="G134" s="216"/>
      <c r="H134" s="235" t="s">
        <v>60</v>
      </c>
    </row>
    <row r="135" spans="2:12" s="76" customFormat="1" x14ac:dyDescent="0.2">
      <c r="B135" s="233"/>
      <c r="C135" s="53" t="s">
        <v>131</v>
      </c>
      <c r="D135" s="53" t="s">
        <v>132</v>
      </c>
      <c r="E135" s="53" t="s">
        <v>133</v>
      </c>
      <c r="F135" s="53" t="s">
        <v>134</v>
      </c>
      <c r="G135" s="88" t="s">
        <v>135</v>
      </c>
      <c r="H135" s="235"/>
    </row>
    <row r="136" spans="2:12" s="76" customFormat="1" x14ac:dyDescent="0.2">
      <c r="B136" s="53" t="s">
        <v>44</v>
      </c>
      <c r="C136" s="93">
        <v>417</v>
      </c>
      <c r="D136" s="93">
        <v>148</v>
      </c>
      <c r="E136" s="93">
        <v>140</v>
      </c>
      <c r="F136" s="93">
        <v>104</v>
      </c>
      <c r="G136" s="93">
        <v>896</v>
      </c>
      <c r="H136" s="83">
        <v>1705</v>
      </c>
      <c r="I136" s="90"/>
    </row>
    <row r="137" spans="2:12" s="76" customFormat="1" x14ac:dyDescent="0.2">
      <c r="B137" s="53" t="s">
        <v>123</v>
      </c>
      <c r="C137" s="93">
        <v>26919</v>
      </c>
      <c r="D137" s="93">
        <v>12860</v>
      </c>
      <c r="E137" s="93">
        <v>13797</v>
      </c>
      <c r="F137" s="93">
        <v>11331</v>
      </c>
      <c r="G137" s="93">
        <v>29359</v>
      </c>
      <c r="H137" s="83">
        <v>94266</v>
      </c>
      <c r="I137" s="90"/>
    </row>
    <row r="138" spans="2:12" s="76" customFormat="1" x14ac:dyDescent="0.2">
      <c r="B138" s="53" t="s">
        <v>124</v>
      </c>
      <c r="C138" s="93">
        <v>53525</v>
      </c>
      <c r="D138" s="93">
        <v>20576</v>
      </c>
      <c r="E138" s="93">
        <v>22204</v>
      </c>
      <c r="F138" s="93">
        <v>19155</v>
      </c>
      <c r="G138" s="93">
        <v>31951</v>
      </c>
      <c r="H138" s="83">
        <v>147411</v>
      </c>
      <c r="I138" s="90"/>
    </row>
    <row r="139" spans="2:12" s="76" customFormat="1" x14ac:dyDescent="0.2">
      <c r="B139" s="53" t="s">
        <v>139</v>
      </c>
      <c r="C139" s="93">
        <v>9614</v>
      </c>
      <c r="D139" s="93">
        <v>4403</v>
      </c>
      <c r="E139" s="93">
        <v>3342</v>
      </c>
      <c r="F139" s="93">
        <v>3690</v>
      </c>
      <c r="G139" s="93">
        <v>9922</v>
      </c>
      <c r="H139" s="83">
        <v>30971</v>
      </c>
      <c r="I139" s="90"/>
    </row>
    <row r="140" spans="2:12" s="76" customFormat="1" x14ac:dyDescent="0.2">
      <c r="B140" s="53" t="s">
        <v>140</v>
      </c>
      <c r="C140" s="93">
        <v>106</v>
      </c>
      <c r="D140" s="93">
        <v>98</v>
      </c>
      <c r="E140" s="93">
        <v>202</v>
      </c>
      <c r="F140" s="93">
        <v>267</v>
      </c>
      <c r="G140" s="93">
        <v>632</v>
      </c>
      <c r="H140" s="83">
        <v>1305</v>
      </c>
      <c r="I140" s="90"/>
    </row>
    <row r="141" spans="2:12" s="76" customFormat="1" x14ac:dyDescent="0.2">
      <c r="B141" s="73" t="s">
        <v>45</v>
      </c>
      <c r="C141" s="94">
        <v>90581</v>
      </c>
      <c r="D141" s="94">
        <v>38085</v>
      </c>
      <c r="E141" s="94">
        <v>39685</v>
      </c>
      <c r="F141" s="94">
        <v>34547</v>
      </c>
      <c r="G141" s="94">
        <v>72760</v>
      </c>
      <c r="H141" s="84">
        <v>275658</v>
      </c>
      <c r="I141" s="90"/>
    </row>
    <row r="142" spans="2:12" s="76" customFormat="1" x14ac:dyDescent="0.2">
      <c r="B142" s="53" t="s">
        <v>20</v>
      </c>
      <c r="C142" s="190">
        <v>50</v>
      </c>
      <c r="D142" s="191"/>
      <c r="E142" s="191"/>
      <c r="F142" s="191"/>
      <c r="G142" s="191"/>
      <c r="H142" s="192"/>
    </row>
    <row r="143" spans="2:12" x14ac:dyDescent="0.2">
      <c r="B143" s="66" t="s">
        <v>61</v>
      </c>
      <c r="C143" s="76"/>
      <c r="D143" s="76"/>
      <c r="E143" s="76"/>
      <c r="F143" s="76"/>
      <c r="G143" s="66"/>
      <c r="H143" s="66"/>
      <c r="I143" s="76"/>
      <c r="J143" s="76"/>
      <c r="K143" s="76"/>
    </row>
    <row r="144" spans="2:12" x14ac:dyDescent="0.2">
      <c r="B144" s="66" t="s">
        <v>62</v>
      </c>
      <c r="C144" s="76"/>
      <c r="D144" s="76"/>
      <c r="E144" s="76"/>
      <c r="F144" s="76"/>
      <c r="G144" s="66"/>
      <c r="H144" s="66"/>
      <c r="I144" s="76"/>
      <c r="J144" s="76"/>
      <c r="K144" s="76"/>
    </row>
    <row r="145" spans="2:11" x14ac:dyDescent="0.2">
      <c r="B145" s="78" t="s">
        <v>64</v>
      </c>
      <c r="C145" s="76"/>
      <c r="D145" s="76"/>
      <c r="E145" s="76"/>
      <c r="F145" s="76"/>
      <c r="G145" s="66"/>
      <c r="H145" s="66"/>
      <c r="I145" s="76"/>
      <c r="J145" s="76"/>
      <c r="K145" s="76"/>
    </row>
    <row r="146" spans="2:11" x14ac:dyDescent="0.2">
      <c r="B146" s="78" t="s">
        <v>66</v>
      </c>
      <c r="C146" s="66"/>
      <c r="D146" s="66"/>
      <c r="E146" s="66"/>
      <c r="F146" s="66"/>
      <c r="G146" s="66"/>
      <c r="H146" s="66"/>
      <c r="I146" s="76"/>
      <c r="J146" s="76"/>
      <c r="K146" s="76"/>
    </row>
    <row r="147" spans="2:11" x14ac:dyDescent="0.2">
      <c r="B147" s="78" t="s">
        <v>67</v>
      </c>
      <c r="C147" s="66"/>
      <c r="D147" s="66"/>
      <c r="E147" s="66"/>
      <c r="F147" s="66"/>
      <c r="G147" s="66"/>
      <c r="H147" s="66"/>
      <c r="I147" s="76"/>
      <c r="J147" s="76"/>
      <c r="K147" s="76"/>
    </row>
    <row r="148" spans="2:11" x14ac:dyDescent="0.2">
      <c r="B148" s="78" t="s">
        <v>136</v>
      </c>
      <c r="C148" s="76"/>
      <c r="D148" s="76"/>
      <c r="E148" s="76"/>
      <c r="F148" s="66"/>
      <c r="G148" s="66"/>
      <c r="H148" s="66"/>
      <c r="I148" s="76"/>
      <c r="J148" s="76"/>
      <c r="K148" s="76"/>
    </row>
    <row r="149" spans="2:11" x14ac:dyDescent="0.2">
      <c r="B149" s="78"/>
      <c r="C149" s="76"/>
      <c r="D149" s="76"/>
      <c r="E149" s="76"/>
      <c r="F149" s="66"/>
      <c r="G149" s="40"/>
      <c r="H149" s="40"/>
      <c r="I149" s="40"/>
      <c r="J149" s="40"/>
      <c r="K149" s="40"/>
    </row>
    <row r="150" spans="2:11" s="76" customFormat="1" ht="12.75" customHeight="1" x14ac:dyDescent="0.2">
      <c r="B150" s="66"/>
      <c r="C150" s="66"/>
      <c r="D150" s="66"/>
      <c r="E150" s="66"/>
      <c r="F150" s="87"/>
      <c r="G150" s="87"/>
      <c r="H150" s="87"/>
      <c r="I150" s="66"/>
      <c r="J150" s="66"/>
      <c r="K150" s="66"/>
    </row>
    <row r="151" spans="2:11" s="76" customFormat="1" ht="40.5" customHeight="1" x14ac:dyDescent="0.2">
      <c r="B151" s="248" t="s">
        <v>141</v>
      </c>
      <c r="C151" s="249"/>
      <c r="D151" s="66"/>
      <c r="E151" s="87"/>
      <c r="F151" s="87"/>
      <c r="G151" s="87"/>
      <c r="H151" s="66"/>
      <c r="I151" s="66"/>
      <c r="J151" s="66"/>
    </row>
    <row r="152" spans="2:11" s="96" customFormat="1" x14ac:dyDescent="0.2">
      <c r="B152" s="95" t="s">
        <v>25</v>
      </c>
      <c r="C152" s="95" t="s">
        <v>142</v>
      </c>
      <c r="D152" s="9"/>
      <c r="E152" s="9"/>
      <c r="F152" s="9"/>
      <c r="G152" s="9"/>
      <c r="H152" s="9"/>
      <c r="I152" s="9"/>
      <c r="J152" s="9"/>
    </row>
    <row r="153" spans="2:11" s="76" customFormat="1" x14ac:dyDescent="0.2">
      <c r="B153" s="53" t="s">
        <v>32</v>
      </c>
      <c r="C153" s="93">
        <v>10014.916666666668</v>
      </c>
      <c r="D153" s="66"/>
      <c r="E153" s="66"/>
      <c r="F153" s="66"/>
      <c r="G153" s="66"/>
      <c r="H153" s="66"/>
      <c r="I153" s="66"/>
      <c r="J153" s="66"/>
    </row>
    <row r="154" spans="2:11" s="76" customFormat="1" x14ac:dyDescent="0.2">
      <c r="B154" s="53" t="s">
        <v>33</v>
      </c>
      <c r="C154" s="93">
        <v>26552.833333333336</v>
      </c>
      <c r="D154" s="66"/>
      <c r="E154" s="66"/>
      <c r="F154" s="66"/>
      <c r="G154" s="66"/>
      <c r="H154" s="66"/>
      <c r="I154" s="66"/>
      <c r="J154" s="66"/>
    </row>
    <row r="155" spans="2:11" s="76" customFormat="1" x14ac:dyDescent="0.2">
      <c r="B155" s="53" t="s">
        <v>34</v>
      </c>
      <c r="C155" s="93">
        <v>21360</v>
      </c>
      <c r="D155" s="66"/>
      <c r="E155" s="66"/>
      <c r="F155" s="66"/>
      <c r="G155" s="66"/>
      <c r="H155" s="66"/>
      <c r="I155" s="66"/>
      <c r="J155" s="66"/>
    </row>
    <row r="156" spans="2:11" s="76" customFormat="1" x14ac:dyDescent="0.2">
      <c r="B156" s="53" t="s">
        <v>35</v>
      </c>
      <c r="C156" s="93">
        <v>27118.416666666664</v>
      </c>
      <c r="D156" s="66"/>
      <c r="E156" s="66"/>
      <c r="F156" s="66"/>
      <c r="G156" s="66"/>
      <c r="H156" s="66"/>
      <c r="I156" s="66"/>
      <c r="J156" s="66"/>
    </row>
    <row r="157" spans="2:11" s="76" customFormat="1" x14ac:dyDescent="0.2">
      <c r="B157" s="53" t="s">
        <v>121</v>
      </c>
      <c r="C157" s="93">
        <v>24693.583333333336</v>
      </c>
      <c r="D157" s="66"/>
      <c r="E157" s="66"/>
      <c r="F157" s="66"/>
      <c r="G157" s="66"/>
      <c r="H157" s="66"/>
      <c r="I157" s="66"/>
      <c r="J157" s="66"/>
    </row>
    <row r="158" spans="2:11" s="76" customFormat="1" x14ac:dyDescent="0.2">
      <c r="B158" s="53" t="s">
        <v>36</v>
      </c>
      <c r="C158" s="93">
        <v>16529.5</v>
      </c>
      <c r="D158" s="66"/>
      <c r="E158" s="66"/>
      <c r="F158" s="66"/>
      <c r="G158" s="66"/>
      <c r="H158" s="66"/>
      <c r="I158" s="66"/>
      <c r="J158" s="66"/>
    </row>
    <row r="159" spans="2:11" s="76" customFormat="1" x14ac:dyDescent="0.2">
      <c r="B159" s="73" t="s">
        <v>37</v>
      </c>
      <c r="C159" s="94">
        <v>126269.25</v>
      </c>
      <c r="D159" s="92"/>
    </row>
    <row r="160" spans="2:11" x14ac:dyDescent="0.2">
      <c r="B160" s="53" t="s">
        <v>20</v>
      </c>
      <c r="C160" s="183">
        <v>50</v>
      </c>
      <c r="D160" s="92"/>
      <c r="E160" s="76"/>
      <c r="F160" s="76"/>
      <c r="G160" s="76"/>
    </row>
    <row r="161" spans="2:15" x14ac:dyDescent="0.2">
      <c r="B161" s="66" t="s">
        <v>61</v>
      </c>
      <c r="C161" s="76"/>
      <c r="D161" s="76"/>
      <c r="E161" s="76"/>
      <c r="F161" s="76"/>
      <c r="G161" s="76"/>
      <c r="H161" s="76"/>
    </row>
    <row r="162" spans="2:15" x14ac:dyDescent="0.2">
      <c r="B162" s="66" t="s">
        <v>68</v>
      </c>
      <c r="C162" s="76"/>
      <c r="D162" s="76"/>
      <c r="E162" s="76"/>
      <c r="F162" s="76"/>
      <c r="G162" s="76"/>
      <c r="H162" s="76"/>
    </row>
    <row r="163" spans="2:15" x14ac:dyDescent="0.2">
      <c r="B163" s="78" t="s">
        <v>63</v>
      </c>
      <c r="C163" s="76"/>
      <c r="D163" s="76"/>
      <c r="E163" s="76"/>
      <c r="F163" s="76"/>
      <c r="G163" s="76"/>
      <c r="H163" s="76"/>
    </row>
    <row r="164" spans="2:15" x14ac:dyDescent="0.2">
      <c r="B164" s="78" t="s">
        <v>69</v>
      </c>
      <c r="C164" s="76"/>
      <c r="D164" s="76"/>
      <c r="E164" s="76"/>
      <c r="F164" s="76"/>
      <c r="G164" s="76"/>
      <c r="H164" s="76"/>
    </row>
    <row r="165" spans="2:15" x14ac:dyDescent="0.2">
      <c r="B165" s="78"/>
      <c r="C165" s="76"/>
      <c r="D165" s="76"/>
      <c r="E165" s="76"/>
      <c r="F165" s="76"/>
    </row>
    <row r="166" spans="2:15" x14ac:dyDescent="0.2">
      <c r="B166" s="76"/>
    </row>
    <row r="167" spans="2:15" x14ac:dyDescent="0.2">
      <c r="B167" s="46" t="s">
        <v>215</v>
      </c>
      <c r="C167" s="47"/>
      <c r="D167" s="47"/>
      <c r="E167" s="47"/>
      <c r="F167" s="47"/>
      <c r="G167" s="47"/>
      <c r="H167" s="97"/>
    </row>
    <row r="168" spans="2:15" x14ac:dyDescent="0.2">
      <c r="B168" s="204" t="s">
        <v>48</v>
      </c>
      <c r="C168" s="215" t="s">
        <v>218</v>
      </c>
      <c r="D168" s="234"/>
      <c r="E168" s="214" t="s">
        <v>52</v>
      </c>
      <c r="F168" s="214"/>
      <c r="G168" s="193" t="s">
        <v>120</v>
      </c>
      <c r="H168" s="195"/>
    </row>
    <row r="169" spans="2:15" ht="38.25" x14ac:dyDescent="0.2">
      <c r="B169" s="204"/>
      <c r="C169" s="98" t="s">
        <v>71</v>
      </c>
      <c r="D169" s="99" t="s">
        <v>70</v>
      </c>
      <c r="E169" s="98" t="s">
        <v>71</v>
      </c>
      <c r="F169" s="99" t="s">
        <v>70</v>
      </c>
      <c r="G169" s="98" t="s">
        <v>71</v>
      </c>
      <c r="H169" s="98" t="s">
        <v>70</v>
      </c>
    </row>
    <row r="170" spans="2:15" x14ac:dyDescent="0.2">
      <c r="B170" s="51" t="s">
        <v>32</v>
      </c>
      <c r="C170" s="100">
        <v>5215</v>
      </c>
      <c r="D170" s="101">
        <v>1549</v>
      </c>
      <c r="E170" s="100">
        <v>5432</v>
      </c>
      <c r="F170" s="100">
        <v>1489</v>
      </c>
      <c r="G170" s="100">
        <v>4077</v>
      </c>
      <c r="H170" s="100">
        <v>1036</v>
      </c>
      <c r="I170" s="19"/>
      <c r="J170" s="57"/>
      <c r="K170" s="19"/>
      <c r="L170" s="19"/>
      <c r="M170" s="19"/>
      <c r="N170" s="19"/>
      <c r="O170" s="19"/>
    </row>
    <row r="171" spans="2:15" x14ac:dyDescent="0.2">
      <c r="B171" s="51" t="s">
        <v>33</v>
      </c>
      <c r="C171" s="100">
        <v>12319</v>
      </c>
      <c r="D171" s="101">
        <v>4742</v>
      </c>
      <c r="E171" s="100">
        <v>13162</v>
      </c>
      <c r="F171" s="100">
        <v>4266</v>
      </c>
      <c r="G171" s="100">
        <v>9963</v>
      </c>
      <c r="H171" s="100">
        <v>3226</v>
      </c>
      <c r="I171" s="19"/>
      <c r="J171" s="57"/>
      <c r="K171" s="19"/>
      <c r="L171" s="19"/>
      <c r="M171" s="19"/>
      <c r="N171" s="19"/>
      <c r="O171" s="19"/>
    </row>
    <row r="172" spans="2:15" x14ac:dyDescent="0.2">
      <c r="B172" s="51" t="s">
        <v>34</v>
      </c>
      <c r="C172" s="100">
        <v>8505</v>
      </c>
      <c r="D172" s="101">
        <v>3606</v>
      </c>
      <c r="E172" s="100">
        <v>8921</v>
      </c>
      <c r="F172" s="100">
        <v>3131</v>
      </c>
      <c r="G172" s="100">
        <v>6930</v>
      </c>
      <c r="H172" s="100">
        <v>2491</v>
      </c>
      <c r="I172" s="19"/>
      <c r="J172" s="57"/>
      <c r="K172" s="19"/>
      <c r="L172" s="19"/>
      <c r="M172" s="19"/>
      <c r="N172" s="19"/>
      <c r="O172" s="19"/>
    </row>
    <row r="173" spans="2:15" x14ac:dyDescent="0.2">
      <c r="B173" s="51" t="s">
        <v>35</v>
      </c>
      <c r="C173" s="100">
        <v>8816</v>
      </c>
      <c r="D173" s="101">
        <v>3818</v>
      </c>
      <c r="E173" s="100">
        <v>9306</v>
      </c>
      <c r="F173" s="100">
        <v>3313</v>
      </c>
      <c r="G173" s="100">
        <v>7522</v>
      </c>
      <c r="H173" s="100">
        <v>2943</v>
      </c>
      <c r="I173" s="19"/>
      <c r="J173" s="57"/>
      <c r="K173" s="19"/>
      <c r="L173" s="19"/>
      <c r="M173" s="19"/>
      <c r="N173" s="19"/>
      <c r="O173" s="19"/>
    </row>
    <row r="174" spans="2:15" x14ac:dyDescent="0.2">
      <c r="B174" s="51" t="s">
        <v>121</v>
      </c>
      <c r="C174" s="100">
        <v>3919</v>
      </c>
      <c r="D174" s="101">
        <v>1878.5</v>
      </c>
      <c r="E174" s="100">
        <v>4762</v>
      </c>
      <c r="F174" s="100">
        <v>1869</v>
      </c>
      <c r="G174" s="100">
        <v>4190</v>
      </c>
      <c r="H174" s="100">
        <v>1520</v>
      </c>
      <c r="I174" s="19"/>
      <c r="K174" s="19"/>
      <c r="L174" s="19"/>
      <c r="M174" s="19"/>
      <c r="N174" s="19"/>
      <c r="O174" s="19"/>
    </row>
    <row r="175" spans="2:15" x14ac:dyDescent="0.2">
      <c r="B175" s="51" t="s">
        <v>36</v>
      </c>
      <c r="C175" s="100">
        <v>618</v>
      </c>
      <c r="D175" s="101">
        <v>305</v>
      </c>
      <c r="E175" s="100">
        <v>788</v>
      </c>
      <c r="F175" s="100">
        <v>310</v>
      </c>
      <c r="G175" s="100">
        <v>879</v>
      </c>
      <c r="H175" s="100">
        <v>311</v>
      </c>
      <c r="I175" s="19"/>
      <c r="J175" s="57"/>
      <c r="K175" s="19"/>
      <c r="L175" s="19"/>
      <c r="M175" s="19"/>
      <c r="N175" s="19"/>
      <c r="O175" s="19"/>
    </row>
    <row r="176" spans="2:15" x14ac:dyDescent="0.2">
      <c r="B176" s="49" t="s">
        <v>37</v>
      </c>
      <c r="C176" s="102">
        <v>39392</v>
      </c>
      <c r="D176" s="103">
        <v>15898.5</v>
      </c>
      <c r="E176" s="102">
        <v>42371</v>
      </c>
      <c r="F176" s="102">
        <v>14199</v>
      </c>
      <c r="G176" s="102">
        <v>33561</v>
      </c>
      <c r="H176" s="102">
        <v>11527</v>
      </c>
      <c r="I176" s="22"/>
      <c r="J176" s="57"/>
      <c r="K176" s="19"/>
      <c r="L176" s="19"/>
      <c r="M176" s="19"/>
      <c r="N176" s="19"/>
      <c r="O176" s="19"/>
    </row>
    <row r="177" spans="2:15" x14ac:dyDescent="0.2">
      <c r="B177" s="51" t="s">
        <v>20</v>
      </c>
      <c r="C177" s="190">
        <v>17</v>
      </c>
      <c r="D177" s="191"/>
      <c r="E177" s="247">
        <v>17</v>
      </c>
      <c r="F177" s="247"/>
      <c r="G177" s="247">
        <v>17</v>
      </c>
      <c r="H177" s="247"/>
      <c r="J177" s="57"/>
      <c r="K177" s="22"/>
      <c r="L177" s="22"/>
      <c r="M177" s="22"/>
      <c r="N177" s="22"/>
      <c r="O177" s="22"/>
    </row>
    <row r="178" spans="2:15" x14ac:dyDescent="0.2">
      <c r="B178" s="78" t="s">
        <v>72</v>
      </c>
      <c r="C178" s="76"/>
      <c r="D178" s="76"/>
      <c r="E178" s="76"/>
      <c r="F178" s="76"/>
      <c r="G178" s="66"/>
      <c r="H178" s="66"/>
      <c r="I178" s="66"/>
    </row>
    <row r="179" spans="2:15" x14ac:dyDescent="0.2">
      <c r="B179" s="78"/>
      <c r="C179" s="76"/>
      <c r="D179" s="71"/>
      <c r="E179" s="76"/>
      <c r="F179" s="71"/>
      <c r="G179" s="66"/>
      <c r="H179" s="71"/>
      <c r="I179" s="66"/>
      <c r="J179" s="71"/>
    </row>
    <row r="180" spans="2:15" x14ac:dyDescent="0.2">
      <c r="B180" s="76"/>
    </row>
    <row r="181" spans="2:15" x14ac:dyDescent="0.2">
      <c r="B181" s="46" t="s">
        <v>73</v>
      </c>
      <c r="C181" s="47"/>
      <c r="D181" s="47"/>
      <c r="E181" s="47"/>
      <c r="F181" s="47"/>
      <c r="G181" s="47"/>
      <c r="H181" s="97"/>
    </row>
    <row r="182" spans="2:15" x14ac:dyDescent="0.2">
      <c r="B182" s="69"/>
      <c r="C182" s="193" t="s">
        <v>218</v>
      </c>
      <c r="D182" s="195"/>
      <c r="E182" s="193" t="s">
        <v>52</v>
      </c>
      <c r="F182" s="195"/>
      <c r="G182" s="193" t="s">
        <v>120</v>
      </c>
      <c r="H182" s="195"/>
    </row>
    <row r="183" spans="2:15" ht="51" x14ac:dyDescent="0.2">
      <c r="B183" s="69" t="s">
        <v>48</v>
      </c>
      <c r="C183" s="52" t="s">
        <v>74</v>
      </c>
      <c r="D183" s="104" t="s">
        <v>75</v>
      </c>
      <c r="E183" s="52" t="s">
        <v>74</v>
      </c>
      <c r="F183" s="52" t="s">
        <v>75</v>
      </c>
      <c r="G183" s="52" t="s">
        <v>74</v>
      </c>
      <c r="H183" s="52" t="s">
        <v>75</v>
      </c>
    </row>
    <row r="184" spans="2:15" x14ac:dyDescent="0.2">
      <c r="B184" s="51" t="s">
        <v>32</v>
      </c>
      <c r="C184" s="100">
        <v>4869</v>
      </c>
      <c r="D184" s="101">
        <v>2939</v>
      </c>
      <c r="E184" s="100">
        <v>6926</v>
      </c>
      <c r="F184" s="100">
        <v>5088</v>
      </c>
      <c r="G184" s="100">
        <v>7394</v>
      </c>
      <c r="H184" s="100">
        <v>5131</v>
      </c>
      <c r="I184" s="19"/>
    </row>
    <row r="185" spans="2:15" x14ac:dyDescent="0.2">
      <c r="B185" s="51" t="s">
        <v>33</v>
      </c>
      <c r="C185" s="100">
        <v>16062</v>
      </c>
      <c r="D185" s="101">
        <v>8458</v>
      </c>
      <c r="E185" s="100">
        <v>17993</v>
      </c>
      <c r="F185" s="100">
        <v>10016</v>
      </c>
      <c r="G185" s="100">
        <v>16955</v>
      </c>
      <c r="H185" s="100">
        <v>9556</v>
      </c>
      <c r="I185" s="19"/>
    </row>
    <row r="186" spans="2:15" x14ac:dyDescent="0.2">
      <c r="B186" s="51" t="s">
        <v>34</v>
      </c>
      <c r="C186" s="100">
        <v>14268</v>
      </c>
      <c r="D186" s="101">
        <v>9521</v>
      </c>
      <c r="E186" s="100">
        <v>16656</v>
      </c>
      <c r="F186" s="100">
        <v>10888</v>
      </c>
      <c r="G186" s="100">
        <v>16020</v>
      </c>
      <c r="H186" s="100">
        <v>10560</v>
      </c>
      <c r="I186" s="19"/>
    </row>
    <row r="187" spans="2:15" x14ac:dyDescent="0.2">
      <c r="B187" s="51" t="s">
        <v>35</v>
      </c>
      <c r="C187" s="100">
        <v>17821</v>
      </c>
      <c r="D187" s="101">
        <v>13519</v>
      </c>
      <c r="E187" s="100">
        <v>20780</v>
      </c>
      <c r="F187" s="100">
        <v>15238</v>
      </c>
      <c r="G187" s="100">
        <v>20604</v>
      </c>
      <c r="H187" s="100">
        <v>15102</v>
      </c>
      <c r="I187" s="19"/>
    </row>
    <row r="188" spans="2:15" x14ac:dyDescent="0.2">
      <c r="B188" s="51" t="s">
        <v>121</v>
      </c>
      <c r="C188" s="100">
        <v>12539</v>
      </c>
      <c r="D188" s="101">
        <v>10136</v>
      </c>
      <c r="E188" s="100">
        <v>14189</v>
      </c>
      <c r="F188" s="100">
        <v>11228</v>
      </c>
      <c r="G188" s="100">
        <v>14994</v>
      </c>
      <c r="H188" s="100">
        <v>11714</v>
      </c>
      <c r="I188" s="19"/>
    </row>
    <row r="189" spans="2:15" x14ac:dyDescent="0.2">
      <c r="B189" s="51" t="s">
        <v>36</v>
      </c>
      <c r="C189" s="100">
        <v>5942</v>
      </c>
      <c r="D189" s="101">
        <v>4765</v>
      </c>
      <c r="E189" s="100">
        <v>6086</v>
      </c>
      <c r="F189" s="100">
        <v>4721</v>
      </c>
      <c r="G189" s="100">
        <v>7621</v>
      </c>
      <c r="H189" s="100">
        <v>5807</v>
      </c>
      <c r="I189" s="19"/>
    </row>
    <row r="190" spans="2:15" x14ac:dyDescent="0.2">
      <c r="B190" s="49" t="s">
        <v>37</v>
      </c>
      <c r="C190" s="102">
        <v>71501</v>
      </c>
      <c r="D190" s="102">
        <v>49338</v>
      </c>
      <c r="E190" s="102">
        <v>82630</v>
      </c>
      <c r="F190" s="102">
        <v>57179</v>
      </c>
      <c r="G190" s="102">
        <v>83588</v>
      </c>
      <c r="H190" s="102">
        <v>57870</v>
      </c>
    </row>
    <row r="191" spans="2:15" x14ac:dyDescent="0.2">
      <c r="B191" s="51" t="s">
        <v>20</v>
      </c>
      <c r="C191" s="242">
        <v>50</v>
      </c>
      <c r="D191" s="243"/>
      <c r="E191" s="244">
        <v>48</v>
      </c>
      <c r="F191" s="244"/>
      <c r="G191" s="244">
        <v>50</v>
      </c>
      <c r="H191" s="244"/>
    </row>
    <row r="192" spans="2:15" x14ac:dyDescent="0.2">
      <c r="B192" s="8" t="s">
        <v>76</v>
      </c>
    </row>
    <row r="193" spans="2:10" x14ac:dyDescent="0.2">
      <c r="B193" s="78" t="s">
        <v>77</v>
      </c>
      <c r="C193" s="76"/>
      <c r="D193" s="76"/>
      <c r="E193" s="76"/>
    </row>
    <row r="194" spans="2:10" x14ac:dyDescent="0.2">
      <c r="B194" s="78"/>
      <c r="C194" s="76"/>
      <c r="D194" s="19"/>
      <c r="E194" s="76"/>
      <c r="F194" s="19"/>
      <c r="H194" s="19"/>
      <c r="J194" s="19"/>
    </row>
    <row r="195" spans="2:10" x14ac:dyDescent="0.2">
      <c r="B195" s="76"/>
    </row>
    <row r="196" spans="2:10" x14ac:dyDescent="0.2">
      <c r="B196" s="46" t="s">
        <v>78</v>
      </c>
      <c r="C196" s="47"/>
      <c r="D196" s="47"/>
      <c r="E196" s="47"/>
      <c r="F196" s="47"/>
      <c r="G196" s="47"/>
      <c r="H196" s="97"/>
    </row>
    <row r="197" spans="2:10" x14ac:dyDescent="0.2">
      <c r="B197" s="69"/>
      <c r="C197" s="193" t="s">
        <v>218</v>
      </c>
      <c r="D197" s="195"/>
      <c r="E197" s="193" t="s">
        <v>52</v>
      </c>
      <c r="F197" s="195"/>
      <c r="G197" s="193" t="s">
        <v>120</v>
      </c>
      <c r="H197" s="195"/>
    </row>
    <row r="198" spans="2:10" ht="51" x14ac:dyDescent="0.2">
      <c r="B198" s="105" t="s">
        <v>49</v>
      </c>
      <c r="C198" s="98" t="s">
        <v>79</v>
      </c>
      <c r="D198" s="99" t="s">
        <v>80</v>
      </c>
      <c r="E198" s="98" t="s">
        <v>79</v>
      </c>
      <c r="F198" s="98" t="s">
        <v>80</v>
      </c>
      <c r="G198" s="98" t="s">
        <v>79</v>
      </c>
      <c r="H198" s="98" t="s">
        <v>80</v>
      </c>
    </row>
    <row r="199" spans="2:10" x14ac:dyDescent="0.2">
      <c r="B199" s="53" t="s">
        <v>32</v>
      </c>
      <c r="C199" s="100">
        <v>730</v>
      </c>
      <c r="D199" s="100">
        <v>180</v>
      </c>
      <c r="E199" s="100">
        <v>1050</v>
      </c>
      <c r="F199" s="100">
        <v>440</v>
      </c>
      <c r="G199" s="100">
        <v>1599.7800000000002</v>
      </c>
      <c r="H199" s="100">
        <v>399</v>
      </c>
      <c r="I199" s="19"/>
    </row>
    <row r="200" spans="2:10" x14ac:dyDescent="0.2">
      <c r="B200" s="53" t="s">
        <v>33</v>
      </c>
      <c r="C200" s="100">
        <v>1688</v>
      </c>
      <c r="D200" s="100">
        <v>618</v>
      </c>
      <c r="E200" s="100">
        <v>1885</v>
      </c>
      <c r="F200" s="100">
        <v>806</v>
      </c>
      <c r="G200" s="100">
        <v>2307.15</v>
      </c>
      <c r="H200" s="100">
        <v>646</v>
      </c>
      <c r="I200" s="19"/>
    </row>
    <row r="201" spans="2:10" x14ac:dyDescent="0.2">
      <c r="B201" s="53" t="s">
        <v>34</v>
      </c>
      <c r="C201" s="100">
        <v>1164</v>
      </c>
      <c r="D201" s="100">
        <v>491</v>
      </c>
      <c r="E201" s="100">
        <v>1072</v>
      </c>
      <c r="F201" s="100">
        <v>454</v>
      </c>
      <c r="G201" s="100">
        <v>1234</v>
      </c>
      <c r="H201" s="100">
        <v>431</v>
      </c>
      <c r="I201" s="19"/>
    </row>
    <row r="202" spans="2:10" x14ac:dyDescent="0.2">
      <c r="B202" s="53" t="s">
        <v>35</v>
      </c>
      <c r="C202" s="100">
        <v>1140</v>
      </c>
      <c r="D202" s="100">
        <v>478</v>
      </c>
      <c r="E202" s="100">
        <v>1026</v>
      </c>
      <c r="F202" s="100">
        <v>460</v>
      </c>
      <c r="G202" s="100">
        <v>1232</v>
      </c>
      <c r="H202" s="100">
        <v>400</v>
      </c>
      <c r="I202" s="19"/>
    </row>
    <row r="203" spans="2:10" x14ac:dyDescent="0.2">
      <c r="B203" s="53" t="s">
        <v>121</v>
      </c>
      <c r="C203" s="100">
        <v>684</v>
      </c>
      <c r="D203" s="100">
        <v>314</v>
      </c>
      <c r="E203" s="100">
        <v>509</v>
      </c>
      <c r="F203" s="100">
        <v>272</v>
      </c>
      <c r="G203" s="100">
        <v>664</v>
      </c>
      <c r="H203" s="100">
        <v>204</v>
      </c>
      <c r="I203" s="19"/>
    </row>
    <row r="204" spans="2:10" x14ac:dyDescent="0.2">
      <c r="B204" s="53" t="s">
        <v>36</v>
      </c>
      <c r="C204" s="100">
        <v>370</v>
      </c>
      <c r="D204" s="100">
        <v>193</v>
      </c>
      <c r="E204" s="100">
        <v>247</v>
      </c>
      <c r="F204" s="100">
        <v>154</v>
      </c>
      <c r="G204" s="100">
        <v>396</v>
      </c>
      <c r="H204" s="100">
        <v>152</v>
      </c>
      <c r="I204" s="19"/>
    </row>
    <row r="205" spans="2:10" x14ac:dyDescent="0.2">
      <c r="B205" s="73" t="s">
        <v>37</v>
      </c>
      <c r="C205" s="102">
        <v>5776</v>
      </c>
      <c r="D205" s="102">
        <v>2274</v>
      </c>
      <c r="E205" s="102">
        <v>5789</v>
      </c>
      <c r="F205" s="102">
        <v>2586</v>
      </c>
      <c r="G205" s="102">
        <v>7432.93</v>
      </c>
      <c r="H205" s="102">
        <v>2232</v>
      </c>
      <c r="I205" s="22"/>
    </row>
    <row r="206" spans="2:10" x14ac:dyDescent="0.2">
      <c r="B206" s="51" t="s">
        <v>20</v>
      </c>
      <c r="C206" s="242">
        <v>36</v>
      </c>
      <c r="D206" s="243"/>
      <c r="E206" s="244">
        <v>36</v>
      </c>
      <c r="F206" s="244"/>
      <c r="G206" s="244">
        <v>31</v>
      </c>
      <c r="H206" s="244"/>
    </row>
    <row r="207" spans="2:10" x14ac:dyDescent="0.2">
      <c r="B207" s="66" t="s">
        <v>81</v>
      </c>
    </row>
    <row r="208" spans="2:10" x14ac:dyDescent="0.2">
      <c r="B208" s="78" t="s">
        <v>77</v>
      </c>
    </row>
    <row r="209" spans="2:10" x14ac:dyDescent="0.2">
      <c r="B209" s="78"/>
      <c r="D209" s="19"/>
      <c r="F209" s="19"/>
      <c r="H209" s="19"/>
      <c r="J209" s="19"/>
    </row>
    <row r="210" spans="2:10" x14ac:dyDescent="0.2">
      <c r="B210" s="76"/>
    </row>
    <row r="211" spans="2:10" x14ac:dyDescent="0.2">
      <c r="B211" s="46" t="s">
        <v>82</v>
      </c>
      <c r="C211" s="47"/>
      <c r="D211" s="47"/>
      <c r="E211" s="47"/>
      <c r="F211" s="47"/>
      <c r="G211" s="47"/>
      <c r="H211" s="97"/>
    </row>
    <row r="212" spans="2:10" x14ac:dyDescent="0.2">
      <c r="B212" s="67"/>
      <c r="C212" s="193" t="s">
        <v>218</v>
      </c>
      <c r="D212" s="195"/>
      <c r="E212" s="193" t="s">
        <v>52</v>
      </c>
      <c r="F212" s="195"/>
      <c r="G212" s="193" t="s">
        <v>120</v>
      </c>
      <c r="H212" s="195"/>
    </row>
    <row r="213" spans="2:10" ht="76.5" x14ac:dyDescent="0.2">
      <c r="B213" s="106" t="s">
        <v>49</v>
      </c>
      <c r="C213" s="98" t="s">
        <v>83</v>
      </c>
      <c r="D213" s="98" t="s">
        <v>84</v>
      </c>
      <c r="E213" s="98" t="s">
        <v>83</v>
      </c>
      <c r="F213" s="98" t="s">
        <v>84</v>
      </c>
      <c r="G213" s="98" t="s">
        <v>83</v>
      </c>
      <c r="H213" s="98" t="s">
        <v>84</v>
      </c>
    </row>
    <row r="214" spans="2:10" x14ac:dyDescent="0.2">
      <c r="B214" s="51" t="s">
        <v>32</v>
      </c>
      <c r="C214" s="100">
        <v>72866</v>
      </c>
      <c r="D214" s="100">
        <v>21484</v>
      </c>
      <c r="E214" s="100">
        <v>88858</v>
      </c>
      <c r="F214" s="100">
        <v>36727</v>
      </c>
      <c r="G214" s="100">
        <v>76404.239999999991</v>
      </c>
      <c r="H214" s="100">
        <v>26514</v>
      </c>
      <c r="I214" s="19"/>
    </row>
    <row r="215" spans="2:10" x14ac:dyDescent="0.2">
      <c r="B215" s="51" t="s">
        <v>33</v>
      </c>
      <c r="C215" s="100">
        <v>36518</v>
      </c>
      <c r="D215" s="100">
        <v>12610</v>
      </c>
      <c r="E215" s="100">
        <v>47288</v>
      </c>
      <c r="F215" s="100">
        <v>22094</v>
      </c>
      <c r="G215" s="100">
        <v>36997.800000000003</v>
      </c>
      <c r="H215" s="100">
        <v>14173.8</v>
      </c>
      <c r="I215" s="19"/>
    </row>
    <row r="216" spans="2:10" x14ac:dyDescent="0.2">
      <c r="B216" s="51" t="s">
        <v>34</v>
      </c>
      <c r="C216" s="100">
        <v>8530</v>
      </c>
      <c r="D216" s="100">
        <v>3514</v>
      </c>
      <c r="E216" s="100">
        <v>10461</v>
      </c>
      <c r="F216" s="100">
        <v>5015</v>
      </c>
      <c r="G216" s="100">
        <v>8969.9599999999991</v>
      </c>
      <c r="H216" s="100">
        <v>3638.9</v>
      </c>
      <c r="I216" s="19"/>
    </row>
    <row r="217" spans="2:10" x14ac:dyDescent="0.2">
      <c r="B217" s="51" t="s">
        <v>35</v>
      </c>
      <c r="C217" s="100">
        <v>3875</v>
      </c>
      <c r="D217" s="100">
        <v>1696</v>
      </c>
      <c r="E217" s="100">
        <v>4568</v>
      </c>
      <c r="F217" s="100">
        <v>2252</v>
      </c>
      <c r="G217" s="100">
        <v>6118.99</v>
      </c>
      <c r="H217" s="100">
        <v>3427.1166666666668</v>
      </c>
      <c r="I217" s="19"/>
    </row>
    <row r="218" spans="2:10" x14ac:dyDescent="0.2">
      <c r="B218" s="51" t="s">
        <v>121</v>
      </c>
      <c r="C218" s="100">
        <v>1121</v>
      </c>
      <c r="D218" s="100">
        <v>529.03154560000007</v>
      </c>
      <c r="E218" s="100">
        <v>876.49</v>
      </c>
      <c r="F218" s="100">
        <v>474.49</v>
      </c>
      <c r="G218" s="100">
        <v>2193.66</v>
      </c>
      <c r="H218" s="100">
        <v>1715.1</v>
      </c>
      <c r="I218" s="19"/>
    </row>
    <row r="219" spans="2:10" x14ac:dyDescent="0.2">
      <c r="B219" s="51" t="s">
        <v>36</v>
      </c>
      <c r="C219" s="100">
        <v>351</v>
      </c>
      <c r="D219" s="100">
        <v>204</v>
      </c>
      <c r="E219" s="100">
        <v>109</v>
      </c>
      <c r="F219" s="100">
        <v>65</v>
      </c>
      <c r="G219" s="100">
        <v>446</v>
      </c>
      <c r="H219" s="100">
        <v>385</v>
      </c>
      <c r="I219" s="19"/>
    </row>
    <row r="220" spans="2:10" x14ac:dyDescent="0.2">
      <c r="B220" s="49" t="s">
        <v>37</v>
      </c>
      <c r="C220" s="102">
        <v>123261</v>
      </c>
      <c r="D220" s="102">
        <v>40037.031545599995</v>
      </c>
      <c r="E220" s="102">
        <v>152160.49</v>
      </c>
      <c r="F220" s="102">
        <v>66627.489999999991</v>
      </c>
      <c r="G220" s="102">
        <v>131130.65</v>
      </c>
      <c r="H220" s="102">
        <v>49853.916666666672</v>
      </c>
      <c r="I220" s="19"/>
    </row>
    <row r="221" spans="2:10" x14ac:dyDescent="0.2">
      <c r="B221" s="51" t="s">
        <v>20</v>
      </c>
      <c r="C221" s="242">
        <v>47</v>
      </c>
      <c r="D221" s="243"/>
      <c r="E221" s="244">
        <v>46</v>
      </c>
      <c r="F221" s="244"/>
      <c r="G221" s="244">
        <v>41</v>
      </c>
      <c r="H221" s="244"/>
    </row>
    <row r="222" spans="2:10" x14ac:dyDescent="0.2">
      <c r="B222" s="78" t="s">
        <v>63</v>
      </c>
    </row>
    <row r="223" spans="2:10" x14ac:dyDescent="0.2">
      <c r="B223" s="78" t="s">
        <v>77</v>
      </c>
    </row>
    <row r="224" spans="2:10" x14ac:dyDescent="0.2">
      <c r="B224" s="8" t="s">
        <v>85</v>
      </c>
    </row>
    <row r="225" spans="2:10" x14ac:dyDescent="0.2">
      <c r="D225" s="19"/>
      <c r="F225" s="19"/>
      <c r="H225" s="19"/>
      <c r="J225" s="19"/>
    </row>
    <row r="226" spans="2:10" x14ac:dyDescent="0.2">
      <c r="B226" s="76"/>
    </row>
    <row r="227" spans="2:10" x14ac:dyDescent="0.2">
      <c r="B227" s="196" t="s">
        <v>217</v>
      </c>
      <c r="C227" s="197"/>
      <c r="D227" s="197"/>
      <c r="E227" s="197"/>
      <c r="F227" s="197"/>
      <c r="G227" s="197"/>
      <c r="H227" s="197"/>
      <c r="I227" s="197"/>
      <c r="J227" s="198"/>
    </row>
    <row r="228" spans="2:10" x14ac:dyDescent="0.2">
      <c r="B228" s="233" t="s">
        <v>86</v>
      </c>
      <c r="C228" s="217" t="s">
        <v>218</v>
      </c>
      <c r="D228" s="217"/>
      <c r="E228" s="193" t="s">
        <v>52</v>
      </c>
      <c r="F228" s="195"/>
      <c r="G228" s="193" t="s">
        <v>120</v>
      </c>
      <c r="H228" s="195"/>
      <c r="I228" s="217" t="s">
        <v>204</v>
      </c>
      <c r="J228" s="217"/>
    </row>
    <row r="229" spans="2:10" ht="25.5" x14ac:dyDescent="0.2">
      <c r="B229" s="233"/>
      <c r="C229" s="51" t="s">
        <v>11</v>
      </c>
      <c r="D229" s="52" t="s">
        <v>87</v>
      </c>
      <c r="E229" s="51" t="s">
        <v>11</v>
      </c>
      <c r="F229" s="52" t="s">
        <v>87</v>
      </c>
      <c r="G229" s="51" t="s">
        <v>11</v>
      </c>
      <c r="H229" s="52" t="s">
        <v>87</v>
      </c>
      <c r="I229" s="51" t="s">
        <v>11</v>
      </c>
      <c r="J229" s="52" t="s">
        <v>88</v>
      </c>
    </row>
    <row r="230" spans="2:10" ht="38.25" x14ac:dyDescent="0.2">
      <c r="B230" s="107" t="s">
        <v>89</v>
      </c>
      <c r="C230" s="84">
        <v>38458</v>
      </c>
      <c r="D230" s="108"/>
      <c r="E230" s="84">
        <v>42371</v>
      </c>
      <c r="F230" s="109"/>
      <c r="G230" s="84">
        <v>33561</v>
      </c>
      <c r="H230" s="109"/>
      <c r="I230" s="110">
        <f>SUM(C230,E230,G230)</f>
        <v>114390</v>
      </c>
      <c r="J230" s="108"/>
    </row>
    <row r="231" spans="2:10" x14ac:dyDescent="0.2">
      <c r="B231" s="53" t="s">
        <v>208</v>
      </c>
      <c r="C231" s="55">
        <v>12379</v>
      </c>
      <c r="D231" s="37">
        <f>C231/C$230</f>
        <v>0.32188361329242288</v>
      </c>
      <c r="E231" s="55">
        <v>11266</v>
      </c>
      <c r="F231" s="37">
        <f>E231/E$230</f>
        <v>0.26588940548960371</v>
      </c>
      <c r="G231" s="55">
        <v>10256</v>
      </c>
      <c r="H231" s="37">
        <f>G231/G$230</f>
        <v>0.3055928011680224</v>
      </c>
      <c r="I231" s="111">
        <f t="shared" ref="I231:I237" si="1">SUM(C231,E231,G231)</f>
        <v>33901</v>
      </c>
      <c r="J231" s="37">
        <f>I231/I$230</f>
        <v>0.2963633184718944</v>
      </c>
    </row>
    <row r="232" spans="2:10" x14ac:dyDescent="0.2">
      <c r="B232" s="89" t="s">
        <v>90</v>
      </c>
      <c r="C232" s="55">
        <v>23752</v>
      </c>
      <c r="D232" s="37">
        <f t="shared" ref="D232:F237" si="2">C232/C$230</f>
        <v>0.61760882001144102</v>
      </c>
      <c r="E232" s="55">
        <v>28753</v>
      </c>
      <c r="F232" s="37">
        <f t="shared" si="2"/>
        <v>0.67860092988128673</v>
      </c>
      <c r="G232" s="55">
        <v>18647</v>
      </c>
      <c r="H232" s="37">
        <f t="shared" ref="H232" si="3">G232/G$230</f>
        <v>0.55561514853550253</v>
      </c>
      <c r="I232" s="111">
        <f t="shared" si="1"/>
        <v>71152</v>
      </c>
      <c r="J232" s="37">
        <f t="shared" ref="J232" si="4">I232/I$230</f>
        <v>0.6220124136725238</v>
      </c>
    </row>
    <row r="233" spans="2:10" x14ac:dyDescent="0.2">
      <c r="B233" s="53" t="s">
        <v>91</v>
      </c>
      <c r="C233" s="55">
        <v>1369</v>
      </c>
      <c r="D233" s="37">
        <f t="shared" si="2"/>
        <v>3.5597274949295335E-2</v>
      </c>
      <c r="E233" s="55">
        <v>806</v>
      </c>
      <c r="F233" s="37">
        <f t="shared" si="2"/>
        <v>1.9022444596540088E-2</v>
      </c>
      <c r="G233" s="55">
        <v>627</v>
      </c>
      <c r="H233" s="37">
        <f t="shared" ref="H233" si="5">G233/G$230</f>
        <v>1.8682399213372666E-2</v>
      </c>
      <c r="I233" s="111">
        <f t="shared" si="1"/>
        <v>2802</v>
      </c>
      <c r="J233" s="37">
        <f t="shared" ref="J233" si="6">I233/I$230</f>
        <v>2.4495148177288224E-2</v>
      </c>
    </row>
    <row r="234" spans="2:10" x14ac:dyDescent="0.2">
      <c r="B234" s="53" t="s">
        <v>92</v>
      </c>
      <c r="C234" s="55">
        <v>24975</v>
      </c>
      <c r="D234" s="37">
        <f t="shared" si="2"/>
        <v>0.64940974569660403</v>
      </c>
      <c r="E234" s="55">
        <v>27760</v>
      </c>
      <c r="F234" s="37">
        <f t="shared" si="2"/>
        <v>0.6551650893299662</v>
      </c>
      <c r="G234" s="55">
        <v>22292</v>
      </c>
      <c r="H234" s="37">
        <f t="shared" ref="H234" si="7">G234/G$230</f>
        <v>0.66422335448884118</v>
      </c>
      <c r="I234" s="111">
        <f t="shared" si="1"/>
        <v>75027</v>
      </c>
      <c r="J234" s="37">
        <f t="shared" ref="J234" si="8">I234/I$230</f>
        <v>0.65588775242591135</v>
      </c>
    </row>
    <row r="235" spans="2:10" x14ac:dyDescent="0.2">
      <c r="B235" s="53" t="s">
        <v>93</v>
      </c>
      <c r="C235" s="55">
        <v>13474</v>
      </c>
      <c r="D235" s="37">
        <f t="shared" si="2"/>
        <v>0.35035623277341515</v>
      </c>
      <c r="E235" s="55">
        <v>14475</v>
      </c>
      <c r="F235" s="37">
        <f t="shared" si="2"/>
        <v>0.34162516815746619</v>
      </c>
      <c r="G235" s="55">
        <v>10912</v>
      </c>
      <c r="H235" s="37">
        <f t="shared" ref="H235" si="9">G235/G$230</f>
        <v>0.32513929859062601</v>
      </c>
      <c r="I235" s="111">
        <f t="shared" si="1"/>
        <v>38861</v>
      </c>
      <c r="J235" s="37">
        <f t="shared" ref="J235" si="10">I235/I$230</f>
        <v>0.33972375207623046</v>
      </c>
    </row>
    <row r="236" spans="2:10" x14ac:dyDescent="0.2">
      <c r="B236" s="53" t="s">
        <v>94</v>
      </c>
      <c r="C236" s="55">
        <v>30864</v>
      </c>
      <c r="D236" s="37">
        <f t="shared" si="2"/>
        <v>0.8025378334806802</v>
      </c>
      <c r="E236" s="55">
        <v>36727</v>
      </c>
      <c r="F236" s="37">
        <f t="shared" si="2"/>
        <v>0.86679568572844634</v>
      </c>
      <c r="G236" s="55">
        <v>29350</v>
      </c>
      <c r="H236" s="37">
        <f t="shared" ref="H236" si="11">G236/G$230</f>
        <v>0.87452698072167101</v>
      </c>
      <c r="I236" s="111">
        <f t="shared" si="1"/>
        <v>96941</v>
      </c>
      <c r="J236" s="37">
        <f t="shared" ref="J236" si="12">I236/I$230</f>
        <v>0.84746044234635898</v>
      </c>
    </row>
    <row r="237" spans="2:10" x14ac:dyDescent="0.2">
      <c r="B237" s="53" t="s">
        <v>95</v>
      </c>
      <c r="C237" s="55">
        <v>4174</v>
      </c>
      <c r="D237" s="37">
        <f t="shared" si="2"/>
        <v>0.10853398512663165</v>
      </c>
      <c r="E237" s="55">
        <v>4988</v>
      </c>
      <c r="F237" s="37">
        <f t="shared" si="2"/>
        <v>0.11772202685799249</v>
      </c>
      <c r="G237" s="55">
        <v>3775</v>
      </c>
      <c r="H237" s="37">
        <f t="shared" ref="H237" si="13">G237/G$230</f>
        <v>0.11248174964989124</v>
      </c>
      <c r="I237" s="111">
        <f t="shared" si="1"/>
        <v>12937</v>
      </c>
      <c r="J237" s="37">
        <f t="shared" ref="J237" si="14">I237/I$230</f>
        <v>0.11309555031034181</v>
      </c>
    </row>
    <row r="238" spans="2:10" x14ac:dyDescent="0.2">
      <c r="B238" s="64" t="s">
        <v>20</v>
      </c>
      <c r="C238" s="245">
        <v>17</v>
      </c>
      <c r="D238" s="246"/>
      <c r="E238" s="199">
        <v>17</v>
      </c>
      <c r="F238" s="200"/>
      <c r="G238" s="199">
        <v>17</v>
      </c>
      <c r="H238" s="200"/>
      <c r="I238" s="199"/>
      <c r="J238" s="200"/>
    </row>
    <row r="239" spans="2:10" x14ac:dyDescent="0.2">
      <c r="B239" s="117" t="s">
        <v>209</v>
      </c>
      <c r="C239" s="74"/>
      <c r="D239" s="113"/>
      <c r="E239" s="114"/>
      <c r="F239" s="114"/>
      <c r="G239" s="115"/>
      <c r="H239" s="116"/>
    </row>
    <row r="240" spans="2:10" x14ac:dyDescent="0.2">
      <c r="B240" s="66" t="s">
        <v>96</v>
      </c>
    </row>
    <row r="241" spans="2:16" x14ac:dyDescent="0.2">
      <c r="B241" s="66" t="s">
        <v>97</v>
      </c>
      <c r="I241" s="59"/>
    </row>
    <row r="242" spans="2:16" x14ac:dyDescent="0.2">
      <c r="B242" s="66"/>
      <c r="C242" s="76"/>
      <c r="D242" s="76"/>
      <c r="E242" s="76"/>
      <c r="F242" s="76"/>
      <c r="G242" s="76"/>
    </row>
    <row r="245" spans="2:16" x14ac:dyDescent="0.2">
      <c r="B245" s="46" t="s">
        <v>203</v>
      </c>
      <c r="C245" s="47"/>
      <c r="D245" s="47"/>
      <c r="E245" s="47"/>
      <c r="F245" s="47"/>
      <c r="G245" s="47"/>
      <c r="H245" s="47"/>
      <c r="I245" s="47"/>
      <c r="J245" s="47"/>
      <c r="K245" s="47"/>
      <c r="L245" s="97"/>
    </row>
    <row r="246" spans="2:16" x14ac:dyDescent="0.2">
      <c r="B246" s="204" t="s">
        <v>48</v>
      </c>
      <c r="C246" s="193" t="s">
        <v>218</v>
      </c>
      <c r="D246" s="194"/>
      <c r="E246" s="195"/>
      <c r="F246" s="193" t="s">
        <v>52</v>
      </c>
      <c r="G246" s="194"/>
      <c r="H246" s="195"/>
      <c r="I246" s="193" t="s">
        <v>120</v>
      </c>
      <c r="J246" s="194"/>
      <c r="K246" s="195"/>
      <c r="L246" s="67" t="s">
        <v>204</v>
      </c>
    </row>
    <row r="247" spans="2:16" ht="51" x14ac:dyDescent="0.2">
      <c r="B247" s="204"/>
      <c r="C247" s="52" t="s">
        <v>98</v>
      </c>
      <c r="D247" s="52" t="s">
        <v>99</v>
      </c>
      <c r="E247" s="52" t="s">
        <v>100</v>
      </c>
      <c r="F247" s="52" t="s">
        <v>98</v>
      </c>
      <c r="G247" s="52" t="s">
        <v>99</v>
      </c>
      <c r="H247" s="52" t="s">
        <v>100</v>
      </c>
      <c r="I247" s="52" t="s">
        <v>98</v>
      </c>
      <c r="J247" s="52" t="s">
        <v>99</v>
      </c>
      <c r="K247" s="52" t="s">
        <v>100</v>
      </c>
      <c r="L247" s="52" t="s">
        <v>98</v>
      </c>
      <c r="O247" s="9"/>
      <c r="P247" s="9"/>
    </row>
    <row r="248" spans="2:16" x14ac:dyDescent="0.2">
      <c r="B248" s="51" t="s">
        <v>32</v>
      </c>
      <c r="C248" s="111">
        <v>3401</v>
      </c>
      <c r="D248" s="111">
        <v>231</v>
      </c>
      <c r="E248" s="111">
        <v>1643</v>
      </c>
      <c r="F248" s="55">
        <v>3501</v>
      </c>
      <c r="G248" s="55">
        <v>224</v>
      </c>
      <c r="H248" s="55">
        <v>1608</v>
      </c>
      <c r="I248" s="55">
        <v>2469</v>
      </c>
      <c r="J248" s="55">
        <v>173</v>
      </c>
      <c r="K248" s="55">
        <v>1435</v>
      </c>
      <c r="L248" s="111">
        <f>SUM(C248,F248,I248)</f>
        <v>9371</v>
      </c>
      <c r="M248" s="19"/>
      <c r="O248" s="19"/>
      <c r="P248" s="19"/>
    </row>
    <row r="249" spans="2:16" x14ac:dyDescent="0.2">
      <c r="B249" s="51" t="s">
        <v>33</v>
      </c>
      <c r="C249" s="111">
        <v>7533</v>
      </c>
      <c r="D249" s="111">
        <v>959</v>
      </c>
      <c r="E249" s="111">
        <v>3996</v>
      </c>
      <c r="F249" s="55">
        <v>7830</v>
      </c>
      <c r="G249" s="55">
        <v>1347</v>
      </c>
      <c r="H249" s="55">
        <v>3985</v>
      </c>
      <c r="I249" s="55">
        <v>5416</v>
      </c>
      <c r="J249" s="55">
        <v>524</v>
      </c>
      <c r="K249" s="55">
        <v>4023</v>
      </c>
      <c r="L249" s="111">
        <f t="shared" ref="L249:L254" si="15">SUM(C249,F249,I249)</f>
        <v>20779</v>
      </c>
      <c r="M249" s="19"/>
      <c r="O249" s="19"/>
      <c r="P249" s="118"/>
    </row>
    <row r="250" spans="2:16" x14ac:dyDescent="0.2">
      <c r="B250" s="51" t="s">
        <v>34</v>
      </c>
      <c r="C250" s="111">
        <v>4798</v>
      </c>
      <c r="D250" s="111">
        <v>605</v>
      </c>
      <c r="E250" s="111">
        <v>3228</v>
      </c>
      <c r="F250" s="55">
        <v>5062</v>
      </c>
      <c r="G250" s="55">
        <v>939</v>
      </c>
      <c r="H250" s="55">
        <v>2920</v>
      </c>
      <c r="I250" s="55">
        <v>3460</v>
      </c>
      <c r="J250" s="55">
        <v>351</v>
      </c>
      <c r="K250" s="55">
        <v>3119</v>
      </c>
      <c r="L250" s="111">
        <f t="shared" si="15"/>
        <v>13320</v>
      </c>
      <c r="M250" s="19"/>
      <c r="O250" s="19"/>
      <c r="P250" s="118"/>
    </row>
    <row r="251" spans="2:16" x14ac:dyDescent="0.2">
      <c r="B251" s="51" t="s">
        <v>35</v>
      </c>
      <c r="C251" s="111">
        <v>4976</v>
      </c>
      <c r="D251" s="111">
        <v>657</v>
      </c>
      <c r="E251" s="111">
        <v>3312</v>
      </c>
      <c r="F251" s="55">
        <v>5369</v>
      </c>
      <c r="G251" s="55">
        <v>1064</v>
      </c>
      <c r="H251" s="55">
        <v>2871</v>
      </c>
      <c r="I251" s="55">
        <v>3992</v>
      </c>
      <c r="J251" s="55">
        <v>442</v>
      </c>
      <c r="K251" s="55">
        <v>3088</v>
      </c>
      <c r="L251" s="111">
        <f t="shared" si="15"/>
        <v>14337</v>
      </c>
      <c r="M251" s="19"/>
    </row>
    <row r="252" spans="2:16" x14ac:dyDescent="0.2">
      <c r="B252" s="51" t="s">
        <v>121</v>
      </c>
      <c r="C252" s="111">
        <v>2354</v>
      </c>
      <c r="D252" s="111">
        <v>242</v>
      </c>
      <c r="E252" s="111">
        <v>1447</v>
      </c>
      <c r="F252" s="55">
        <v>2994</v>
      </c>
      <c r="G252" s="55">
        <v>453</v>
      </c>
      <c r="H252" s="55">
        <v>1307</v>
      </c>
      <c r="I252" s="55">
        <v>2521</v>
      </c>
      <c r="J252" s="55">
        <v>368</v>
      </c>
      <c r="K252" s="55">
        <v>1301</v>
      </c>
      <c r="L252" s="111">
        <f t="shared" si="15"/>
        <v>7869</v>
      </c>
      <c r="M252" s="19"/>
    </row>
    <row r="253" spans="2:16" x14ac:dyDescent="0.2">
      <c r="B253" s="51" t="s">
        <v>36</v>
      </c>
      <c r="C253" s="111">
        <v>344</v>
      </c>
      <c r="D253" s="111">
        <v>24</v>
      </c>
      <c r="E253" s="111">
        <v>268</v>
      </c>
      <c r="F253" s="55">
        <v>496</v>
      </c>
      <c r="G253" s="55">
        <v>58</v>
      </c>
      <c r="H253" s="55">
        <v>227</v>
      </c>
      <c r="I253" s="55">
        <v>554</v>
      </c>
      <c r="J253" s="55">
        <v>71</v>
      </c>
      <c r="K253" s="55">
        <v>254</v>
      </c>
      <c r="L253" s="111">
        <f t="shared" si="15"/>
        <v>1394</v>
      </c>
      <c r="M253" s="19"/>
    </row>
    <row r="254" spans="2:16" x14ac:dyDescent="0.2">
      <c r="B254" s="49" t="s">
        <v>37</v>
      </c>
      <c r="C254" s="110">
        <v>23406</v>
      </c>
      <c r="D254" s="110">
        <v>2718</v>
      </c>
      <c r="E254" s="110">
        <v>13894</v>
      </c>
      <c r="F254" s="77">
        <v>25252</v>
      </c>
      <c r="G254" s="77">
        <v>4085</v>
      </c>
      <c r="H254" s="77">
        <v>12918</v>
      </c>
      <c r="I254" s="77">
        <v>18412</v>
      </c>
      <c r="J254" s="77">
        <v>1929</v>
      </c>
      <c r="K254" s="77">
        <v>13220</v>
      </c>
      <c r="L254" s="110">
        <f t="shared" si="15"/>
        <v>67070</v>
      </c>
      <c r="M254" s="19"/>
    </row>
    <row r="255" spans="2:16" x14ac:dyDescent="0.2">
      <c r="B255" s="51" t="s">
        <v>20</v>
      </c>
      <c r="C255" s="239">
        <v>17</v>
      </c>
      <c r="D255" s="240"/>
      <c r="E255" s="241"/>
      <c r="F255" s="190">
        <v>15</v>
      </c>
      <c r="G255" s="191"/>
      <c r="H255" s="192"/>
      <c r="I255" s="190">
        <v>17</v>
      </c>
      <c r="J255" s="191"/>
      <c r="K255" s="192"/>
      <c r="L255" s="49"/>
    </row>
    <row r="256" spans="2:16" x14ac:dyDescent="0.2">
      <c r="B256" s="8" t="s">
        <v>101</v>
      </c>
    </row>
    <row r="257" spans="2:14" x14ac:dyDescent="0.2">
      <c r="B257" s="78"/>
      <c r="C257" s="66"/>
      <c r="D257" s="66"/>
      <c r="E257" s="19"/>
      <c r="H257" s="19"/>
      <c r="K257" s="19"/>
      <c r="N257" s="19"/>
    </row>
    <row r="258" spans="2:14" x14ac:dyDescent="0.2">
      <c r="B258" s="78"/>
      <c r="C258" s="76"/>
      <c r="D258" s="76"/>
      <c r="E258" s="76"/>
      <c r="F258" s="119"/>
    </row>
    <row r="260" spans="2:14" x14ac:dyDescent="0.2">
      <c r="B260" s="46" t="s">
        <v>102</v>
      </c>
      <c r="C260" s="47"/>
      <c r="D260" s="47"/>
      <c r="E260" s="47"/>
      <c r="F260" s="47"/>
      <c r="G260" s="47"/>
      <c r="H260" s="47"/>
      <c r="I260" s="47"/>
      <c r="J260" s="47"/>
      <c r="K260" s="97"/>
    </row>
    <row r="261" spans="2:14" x14ac:dyDescent="0.2">
      <c r="B261" s="69"/>
      <c r="C261" s="217" t="s">
        <v>218</v>
      </c>
      <c r="D261" s="217"/>
      <c r="E261" s="217"/>
      <c r="F261" s="217" t="s">
        <v>52</v>
      </c>
      <c r="G261" s="217"/>
      <c r="H261" s="217"/>
      <c r="I261" s="193" t="s">
        <v>120</v>
      </c>
      <c r="J261" s="194"/>
      <c r="K261" s="195"/>
    </row>
    <row r="262" spans="2:14" ht="51" x14ac:dyDescent="0.2">
      <c r="B262" s="69" t="s">
        <v>48</v>
      </c>
      <c r="C262" s="52" t="s">
        <v>103</v>
      </c>
      <c r="D262" s="98" t="s">
        <v>104</v>
      </c>
      <c r="E262" s="52" t="s">
        <v>105</v>
      </c>
      <c r="F262" s="52" t="s">
        <v>103</v>
      </c>
      <c r="G262" s="98" t="s">
        <v>104</v>
      </c>
      <c r="H262" s="52" t="s">
        <v>105</v>
      </c>
      <c r="I262" s="52" t="s">
        <v>103</v>
      </c>
      <c r="J262" s="98" t="s">
        <v>104</v>
      </c>
      <c r="K262" s="52" t="s">
        <v>105</v>
      </c>
    </row>
    <row r="263" spans="2:14" x14ac:dyDescent="0.2">
      <c r="B263" s="51" t="s">
        <v>32</v>
      </c>
      <c r="C263" s="56">
        <v>3952</v>
      </c>
      <c r="D263" s="56">
        <v>176</v>
      </c>
      <c r="E263" s="56">
        <v>1575</v>
      </c>
      <c r="F263" s="120">
        <v>4904</v>
      </c>
      <c r="G263" s="120">
        <v>144</v>
      </c>
      <c r="H263" s="120">
        <v>1947</v>
      </c>
      <c r="I263" s="120">
        <v>4484</v>
      </c>
      <c r="J263" s="120">
        <v>199</v>
      </c>
      <c r="K263" s="120">
        <v>2717</v>
      </c>
    </row>
    <row r="264" spans="2:14" x14ac:dyDescent="0.2">
      <c r="B264" s="51" t="s">
        <v>33</v>
      </c>
      <c r="C264" s="56">
        <v>10355</v>
      </c>
      <c r="D264" s="56">
        <v>753</v>
      </c>
      <c r="E264" s="56">
        <v>6973</v>
      </c>
      <c r="F264" s="120">
        <v>10594</v>
      </c>
      <c r="G264" s="120">
        <v>695</v>
      </c>
      <c r="H264" s="120">
        <v>6796</v>
      </c>
      <c r="I264" s="120">
        <v>10496</v>
      </c>
      <c r="J264" s="120">
        <v>1024</v>
      </c>
      <c r="K264" s="120">
        <v>5444</v>
      </c>
    </row>
    <row r="265" spans="2:14" x14ac:dyDescent="0.2">
      <c r="B265" s="51" t="s">
        <v>34</v>
      </c>
      <c r="C265" s="56">
        <v>9080</v>
      </c>
      <c r="D265" s="56">
        <v>394</v>
      </c>
      <c r="E265" s="56">
        <v>6647</v>
      </c>
      <c r="F265" s="120">
        <v>9287</v>
      </c>
      <c r="G265" s="120">
        <v>416</v>
      </c>
      <c r="H265" s="120">
        <v>7059</v>
      </c>
      <c r="I265" s="120">
        <v>9562</v>
      </c>
      <c r="J265" s="120">
        <v>623</v>
      </c>
      <c r="K265" s="120">
        <v>5850</v>
      </c>
    </row>
    <row r="266" spans="2:14" x14ac:dyDescent="0.2">
      <c r="B266" s="51" t="s">
        <v>35</v>
      </c>
      <c r="C266" s="56">
        <v>11182</v>
      </c>
      <c r="D266" s="56">
        <v>319</v>
      </c>
      <c r="E266" s="56">
        <v>8538</v>
      </c>
      <c r="F266" s="120">
        <v>11237</v>
      </c>
      <c r="G266" s="120">
        <v>332</v>
      </c>
      <c r="H266" s="120">
        <v>9396</v>
      </c>
      <c r="I266" s="120">
        <v>11537</v>
      </c>
      <c r="J266" s="120">
        <v>564</v>
      </c>
      <c r="K266" s="120">
        <v>8514</v>
      </c>
    </row>
    <row r="267" spans="2:14" x14ac:dyDescent="0.2">
      <c r="B267" s="51" t="s">
        <v>121</v>
      </c>
      <c r="C267" s="56">
        <v>8109</v>
      </c>
      <c r="D267" s="56">
        <v>150</v>
      </c>
      <c r="E267" s="56">
        <v>5641</v>
      </c>
      <c r="F267" s="120">
        <v>7816</v>
      </c>
      <c r="G267" s="120">
        <v>189</v>
      </c>
      <c r="H267" s="120">
        <v>6385</v>
      </c>
      <c r="I267" s="120">
        <v>7823</v>
      </c>
      <c r="J267" s="120">
        <v>356</v>
      </c>
      <c r="K267" s="120">
        <v>6846</v>
      </c>
    </row>
    <row r="268" spans="2:14" x14ac:dyDescent="0.2">
      <c r="B268" s="51" t="s">
        <v>36</v>
      </c>
      <c r="C268" s="56">
        <v>4364</v>
      </c>
      <c r="D268" s="56">
        <v>41</v>
      </c>
      <c r="E268" s="56">
        <v>1929</v>
      </c>
      <c r="F268" s="120">
        <v>3892</v>
      </c>
      <c r="G268" s="120">
        <v>39</v>
      </c>
      <c r="H268" s="120">
        <v>2322</v>
      </c>
      <c r="I268" s="120">
        <v>3856</v>
      </c>
      <c r="J268" s="120">
        <v>174</v>
      </c>
      <c r="K268" s="120">
        <v>3618</v>
      </c>
    </row>
    <row r="269" spans="2:14" x14ac:dyDescent="0.2">
      <c r="B269" s="49" t="s">
        <v>37</v>
      </c>
      <c r="C269" s="63">
        <v>47042</v>
      </c>
      <c r="D269" s="63">
        <v>1833</v>
      </c>
      <c r="E269" s="63">
        <v>31303</v>
      </c>
      <c r="F269" s="121">
        <v>47730</v>
      </c>
      <c r="G269" s="121">
        <v>1815</v>
      </c>
      <c r="H269" s="121">
        <v>33905</v>
      </c>
      <c r="I269" s="121">
        <v>47758</v>
      </c>
      <c r="J269" s="121">
        <v>2940</v>
      </c>
      <c r="K269" s="121">
        <v>32989</v>
      </c>
    </row>
    <row r="270" spans="2:14" x14ac:dyDescent="0.2">
      <c r="B270" s="51" t="s">
        <v>20</v>
      </c>
      <c r="C270" s="239">
        <v>50</v>
      </c>
      <c r="D270" s="240"/>
      <c r="E270" s="241"/>
      <c r="F270" s="190">
        <v>46</v>
      </c>
      <c r="G270" s="191"/>
      <c r="H270" s="192"/>
      <c r="I270" s="190">
        <v>50</v>
      </c>
      <c r="J270" s="191"/>
      <c r="K270" s="192"/>
    </row>
    <row r="271" spans="2:14" x14ac:dyDescent="0.2">
      <c r="B271" s="8" t="s">
        <v>101</v>
      </c>
    </row>
    <row r="272" spans="2:14" x14ac:dyDescent="0.2">
      <c r="B272" s="8" t="s">
        <v>106</v>
      </c>
    </row>
    <row r="273" spans="2:13" x14ac:dyDescent="0.2">
      <c r="B273" s="78"/>
      <c r="C273" s="58"/>
      <c r="D273" s="19"/>
      <c r="F273" s="58"/>
      <c r="G273" s="19"/>
      <c r="I273" s="58"/>
      <c r="J273" s="19"/>
      <c r="M273" s="19"/>
    </row>
    <row r="275" spans="2:13" x14ac:dyDescent="0.2">
      <c r="B275"/>
      <c r="C275"/>
      <c r="D275"/>
      <c r="E275"/>
      <c r="F275"/>
      <c r="G275"/>
      <c r="H275"/>
      <c r="I275"/>
      <c r="J275"/>
      <c r="K275"/>
    </row>
    <row r="276" spans="2:13" x14ac:dyDescent="0.2">
      <c r="B276"/>
      <c r="C276"/>
      <c r="D276"/>
      <c r="E276"/>
      <c r="F276"/>
      <c r="G276"/>
      <c r="H276"/>
      <c r="I276"/>
      <c r="J276"/>
      <c r="K276"/>
      <c r="L276" s="68"/>
      <c r="M276" s="68"/>
    </row>
    <row r="277" spans="2:13" s="39" customFormat="1" x14ac:dyDescent="0.2">
      <c r="B277"/>
      <c r="C277"/>
      <c r="D277"/>
      <c r="E277"/>
      <c r="F277"/>
      <c r="G277"/>
      <c r="H277"/>
      <c r="I277"/>
      <c r="J277"/>
      <c r="K277"/>
      <c r="L277" s="42"/>
      <c r="M277" s="42"/>
    </row>
    <row r="278" spans="2:13" x14ac:dyDescent="0.2">
      <c r="B278"/>
      <c r="C278"/>
      <c r="D278"/>
      <c r="E278"/>
      <c r="F278"/>
      <c r="G278"/>
      <c r="H278"/>
      <c r="I278"/>
      <c r="J278"/>
      <c r="K278"/>
      <c r="L278" s="40"/>
      <c r="M278" s="40"/>
    </row>
    <row r="279" spans="2:13" x14ac:dyDescent="0.2">
      <c r="B279"/>
      <c r="C279"/>
      <c r="D279"/>
      <c r="E279"/>
      <c r="F279"/>
      <c r="G279"/>
      <c r="H279"/>
      <c r="I279"/>
      <c r="J279"/>
      <c r="K279"/>
      <c r="L279" s="40"/>
      <c r="M279" s="40"/>
    </row>
    <row r="280" spans="2:13" x14ac:dyDescent="0.2">
      <c r="B280"/>
      <c r="C280"/>
      <c r="D280"/>
      <c r="E280"/>
      <c r="F280"/>
      <c r="G280"/>
      <c r="H280"/>
      <c r="I280"/>
      <c r="J280"/>
      <c r="K280"/>
      <c r="L280" s="40"/>
      <c r="M280" s="40"/>
    </row>
    <row r="281" spans="2:13" x14ac:dyDescent="0.2">
      <c r="B281"/>
      <c r="C281"/>
      <c r="D281"/>
      <c r="E281"/>
      <c r="F281"/>
      <c r="G281"/>
      <c r="H281"/>
      <c r="I281"/>
      <c r="J281"/>
      <c r="K281"/>
      <c r="L281" s="40"/>
      <c r="M281" s="40"/>
    </row>
    <row r="282" spans="2:13" x14ac:dyDescent="0.2">
      <c r="B282"/>
      <c r="C282"/>
      <c r="D282"/>
      <c r="E282"/>
      <c r="F282"/>
      <c r="G282"/>
      <c r="H282"/>
      <c r="I282"/>
      <c r="J282"/>
      <c r="K282"/>
      <c r="L282" s="40"/>
      <c r="M282" s="40"/>
    </row>
    <row r="283" spans="2:13" s="50" customFormat="1" x14ac:dyDescent="0.2">
      <c r="B283"/>
      <c r="C283"/>
      <c r="D283"/>
      <c r="E283"/>
      <c r="F283"/>
      <c r="G283"/>
      <c r="H283"/>
      <c r="I283"/>
      <c r="J283"/>
      <c r="K283"/>
      <c r="L283" s="122"/>
      <c r="M283" s="122"/>
    </row>
    <row r="284" spans="2:13" x14ac:dyDescent="0.2">
      <c r="B284"/>
      <c r="C284"/>
      <c r="D284"/>
      <c r="E284"/>
      <c r="F284"/>
      <c r="G284"/>
      <c r="H284"/>
      <c r="I284"/>
      <c r="J284"/>
      <c r="K284"/>
      <c r="L284" s="40"/>
      <c r="M284" s="40"/>
    </row>
    <row r="285" spans="2:13" x14ac:dyDescent="0.2">
      <c r="B285"/>
      <c r="C285"/>
      <c r="D285"/>
      <c r="E285"/>
      <c r="F285"/>
      <c r="G285"/>
      <c r="H285"/>
      <c r="I285"/>
      <c r="J285"/>
      <c r="K285"/>
    </row>
    <row r="286" spans="2:13" x14ac:dyDescent="0.2">
      <c r="B286"/>
      <c r="C286"/>
      <c r="D286"/>
      <c r="E286"/>
      <c r="F286"/>
      <c r="G286"/>
      <c r="H286"/>
      <c r="I286"/>
      <c r="J286"/>
      <c r="K286"/>
    </row>
    <row r="287" spans="2:13" x14ac:dyDescent="0.2">
      <c r="B287"/>
      <c r="C287"/>
      <c r="D287"/>
      <c r="E287"/>
      <c r="F287"/>
      <c r="G287"/>
      <c r="H287"/>
      <c r="I287"/>
      <c r="J287"/>
    </row>
    <row r="288" spans="2:13" x14ac:dyDescent="0.2">
      <c r="B288"/>
      <c r="C288"/>
      <c r="D288"/>
      <c r="E288"/>
      <c r="F288"/>
      <c r="G288"/>
      <c r="H288"/>
      <c r="I288"/>
      <c r="J288"/>
    </row>
    <row r="289" spans="2:10" x14ac:dyDescent="0.2">
      <c r="B289"/>
      <c r="C289"/>
      <c r="D289"/>
      <c r="E289"/>
      <c r="F289"/>
      <c r="G289"/>
      <c r="H289"/>
      <c r="I289"/>
      <c r="J289"/>
    </row>
    <row r="290" spans="2:10" x14ac:dyDescent="0.2">
      <c r="B290"/>
      <c r="C290"/>
      <c r="D290"/>
      <c r="E290"/>
      <c r="F290"/>
      <c r="G290"/>
      <c r="H290"/>
      <c r="I290"/>
      <c r="J290"/>
    </row>
    <row r="291" spans="2:10" x14ac:dyDescent="0.2">
      <c r="B291"/>
      <c r="C291"/>
      <c r="D291"/>
      <c r="E291"/>
      <c r="F291"/>
      <c r="G291"/>
      <c r="H291"/>
      <c r="I291"/>
      <c r="J291"/>
    </row>
    <row r="292" spans="2:10" x14ac:dyDescent="0.2">
      <c r="B292"/>
      <c r="C292"/>
      <c r="D292"/>
      <c r="E292"/>
      <c r="F292"/>
      <c r="G292"/>
      <c r="H292"/>
      <c r="I292"/>
      <c r="J292"/>
    </row>
    <row r="293" spans="2:10" x14ac:dyDescent="0.2">
      <c r="B293"/>
      <c r="C293"/>
      <c r="D293"/>
      <c r="E293"/>
      <c r="F293"/>
      <c r="G293"/>
      <c r="H293"/>
      <c r="I293"/>
      <c r="J293"/>
    </row>
    <row r="294" spans="2:10" x14ac:dyDescent="0.2">
      <c r="B294"/>
      <c r="C294"/>
      <c r="D294"/>
      <c r="E294"/>
      <c r="F294"/>
      <c r="G294"/>
      <c r="H294"/>
      <c r="I294"/>
      <c r="J294"/>
    </row>
    <row r="295" spans="2:10" x14ac:dyDescent="0.2">
      <c r="B295"/>
      <c r="C295"/>
      <c r="D295"/>
      <c r="E295"/>
      <c r="F295"/>
      <c r="G295"/>
      <c r="H295"/>
      <c r="I295"/>
      <c r="J295"/>
    </row>
    <row r="296" spans="2:10" x14ac:dyDescent="0.2">
      <c r="B296"/>
      <c r="C296"/>
      <c r="D296"/>
      <c r="E296"/>
      <c r="F296"/>
      <c r="G296"/>
      <c r="H296"/>
      <c r="I296"/>
      <c r="J296"/>
    </row>
    <row r="297" spans="2:10" x14ac:dyDescent="0.2">
      <c r="B297"/>
      <c r="C297"/>
      <c r="D297"/>
      <c r="E297"/>
      <c r="F297"/>
      <c r="G297"/>
      <c r="H297"/>
      <c r="I297"/>
      <c r="J297"/>
    </row>
    <row r="298" spans="2:10" x14ac:dyDescent="0.2">
      <c r="B298"/>
      <c r="C298"/>
      <c r="D298"/>
      <c r="E298"/>
      <c r="F298"/>
      <c r="G298"/>
      <c r="H298"/>
      <c r="I298"/>
      <c r="J298"/>
    </row>
    <row r="299" spans="2:10" x14ac:dyDescent="0.2">
      <c r="B299"/>
      <c r="C299"/>
      <c r="D299"/>
      <c r="E299"/>
      <c r="F299"/>
      <c r="G299"/>
      <c r="H299"/>
      <c r="I299"/>
      <c r="J299"/>
    </row>
    <row r="300" spans="2:10" x14ac:dyDescent="0.2">
      <c r="B300"/>
      <c r="C300"/>
      <c r="D300"/>
      <c r="E300"/>
      <c r="F300"/>
      <c r="G300"/>
      <c r="H300"/>
      <c r="I300"/>
      <c r="J300"/>
    </row>
    <row r="301" spans="2:10" x14ac:dyDescent="0.2">
      <c r="B301"/>
      <c r="C301"/>
      <c r="D301"/>
      <c r="E301"/>
      <c r="F301"/>
      <c r="G301"/>
      <c r="H301"/>
      <c r="I301"/>
      <c r="J301"/>
    </row>
    <row r="302" spans="2:10" x14ac:dyDescent="0.2">
      <c r="B302"/>
      <c r="C302"/>
      <c r="D302"/>
      <c r="E302"/>
      <c r="F302"/>
      <c r="G302"/>
      <c r="H302"/>
      <c r="I302"/>
      <c r="J302"/>
    </row>
    <row r="303" spans="2:10" x14ac:dyDescent="0.2">
      <c r="B303"/>
      <c r="C303"/>
      <c r="D303"/>
      <c r="E303"/>
      <c r="F303"/>
      <c r="G303"/>
      <c r="H303"/>
      <c r="I303"/>
      <c r="J303"/>
    </row>
    <row r="304" spans="2:10" x14ac:dyDescent="0.2">
      <c r="B304"/>
      <c r="C304"/>
      <c r="D304"/>
      <c r="E304"/>
      <c r="F304"/>
      <c r="G304"/>
      <c r="H304"/>
      <c r="I304"/>
      <c r="J304"/>
    </row>
    <row r="305" spans="2:10" x14ac:dyDescent="0.2">
      <c r="B305"/>
      <c r="C305"/>
      <c r="D305"/>
      <c r="E305"/>
      <c r="F305"/>
      <c r="G305"/>
      <c r="H305"/>
      <c r="I305"/>
      <c r="J305"/>
    </row>
    <row r="306" spans="2:10" x14ac:dyDescent="0.2">
      <c r="B306"/>
      <c r="C306"/>
      <c r="D306"/>
      <c r="E306"/>
      <c r="F306"/>
      <c r="G306"/>
      <c r="H306"/>
      <c r="I306"/>
      <c r="J306"/>
    </row>
    <row r="307" spans="2:10" x14ac:dyDescent="0.2">
      <c r="B307"/>
      <c r="C307"/>
      <c r="D307"/>
      <c r="E307"/>
      <c r="F307"/>
      <c r="G307"/>
      <c r="H307"/>
      <c r="I307"/>
      <c r="J307"/>
    </row>
    <row r="308" spans="2:10" x14ac:dyDescent="0.2">
      <c r="B308"/>
      <c r="C308"/>
      <c r="D308"/>
      <c r="E308"/>
      <c r="F308"/>
      <c r="G308"/>
      <c r="H308"/>
      <c r="I308"/>
      <c r="J308"/>
    </row>
    <row r="309" spans="2:10" x14ac:dyDescent="0.2">
      <c r="B309"/>
      <c r="C309"/>
      <c r="D309"/>
      <c r="E309"/>
      <c r="F309"/>
      <c r="G309"/>
      <c r="H309"/>
      <c r="I309"/>
      <c r="J309"/>
    </row>
    <row r="310" spans="2:10" x14ac:dyDescent="0.2">
      <c r="B310"/>
      <c r="C310"/>
      <c r="D310"/>
      <c r="E310"/>
      <c r="F310"/>
      <c r="G310"/>
      <c r="H310"/>
      <c r="I310"/>
      <c r="J310"/>
    </row>
    <row r="311" spans="2:10" x14ac:dyDescent="0.2">
      <c r="B311"/>
      <c r="C311"/>
      <c r="D311"/>
      <c r="E311"/>
      <c r="F311"/>
      <c r="G311"/>
      <c r="H311"/>
      <c r="I311"/>
      <c r="J311"/>
    </row>
    <row r="312" spans="2:10" x14ac:dyDescent="0.2">
      <c r="B312"/>
      <c r="C312"/>
      <c r="D312"/>
      <c r="E312"/>
      <c r="F312"/>
      <c r="G312"/>
      <c r="H312"/>
      <c r="I312"/>
      <c r="J312"/>
    </row>
    <row r="313" spans="2:10" x14ac:dyDescent="0.2">
      <c r="B313"/>
      <c r="C313"/>
      <c r="D313"/>
      <c r="E313"/>
      <c r="F313"/>
      <c r="G313"/>
      <c r="H313"/>
      <c r="I313"/>
      <c r="J313"/>
    </row>
    <row r="314" spans="2:10" x14ac:dyDescent="0.2">
      <c r="B314"/>
      <c r="C314"/>
      <c r="D314"/>
      <c r="E314"/>
      <c r="F314"/>
      <c r="G314"/>
      <c r="H314"/>
      <c r="I314"/>
      <c r="J314"/>
    </row>
    <row r="315" spans="2:10" x14ac:dyDescent="0.2">
      <c r="B315"/>
      <c r="C315"/>
      <c r="D315"/>
      <c r="E315"/>
      <c r="F315"/>
      <c r="G315"/>
      <c r="H315"/>
      <c r="I315"/>
      <c r="J315"/>
    </row>
    <row r="316" spans="2:10" x14ac:dyDescent="0.2">
      <c r="B316"/>
      <c r="C316"/>
      <c r="D316"/>
      <c r="E316"/>
      <c r="F316"/>
      <c r="G316"/>
      <c r="H316"/>
      <c r="I316"/>
      <c r="J316"/>
    </row>
    <row r="317" spans="2:10" x14ac:dyDescent="0.2">
      <c r="B317"/>
      <c r="C317"/>
      <c r="D317"/>
      <c r="E317"/>
      <c r="F317"/>
      <c r="G317"/>
      <c r="H317"/>
      <c r="I317"/>
      <c r="J317"/>
    </row>
    <row r="318" spans="2:10" x14ac:dyDescent="0.2">
      <c r="B318"/>
      <c r="C318"/>
      <c r="D318"/>
      <c r="E318"/>
      <c r="F318"/>
      <c r="G318"/>
      <c r="H318"/>
      <c r="I318"/>
      <c r="J318"/>
    </row>
    <row r="319" spans="2:10" x14ac:dyDescent="0.2">
      <c r="B319"/>
      <c r="C319"/>
      <c r="D319"/>
      <c r="E319"/>
      <c r="F319"/>
      <c r="G319"/>
      <c r="H319"/>
      <c r="I319"/>
      <c r="J319"/>
    </row>
    <row r="320" spans="2:10" x14ac:dyDescent="0.2">
      <c r="B320"/>
      <c r="C320"/>
      <c r="D320"/>
      <c r="E320"/>
      <c r="F320"/>
      <c r="G320"/>
      <c r="H320"/>
      <c r="I320"/>
      <c r="J320"/>
    </row>
    <row r="321" spans="2:10" x14ac:dyDescent="0.2">
      <c r="B321"/>
      <c r="C321"/>
      <c r="D321"/>
      <c r="E321"/>
      <c r="F321"/>
      <c r="G321"/>
      <c r="H321"/>
      <c r="I321"/>
      <c r="J321"/>
    </row>
  </sheetData>
  <mergeCells count="157">
    <mergeCell ref="U23:AC23"/>
    <mergeCell ref="B22:AC22"/>
    <mergeCell ref="C261:E261"/>
    <mergeCell ref="F261:H261"/>
    <mergeCell ref="I261:K261"/>
    <mergeCell ref="G228:H228"/>
    <mergeCell ref="I228:J228"/>
    <mergeCell ref="C238:D238"/>
    <mergeCell ref="E238:F238"/>
    <mergeCell ref="G238:H238"/>
    <mergeCell ref="C221:D221"/>
    <mergeCell ref="E221:F221"/>
    <mergeCell ref="G221:H221"/>
    <mergeCell ref="B228:B229"/>
    <mergeCell ref="C228:D228"/>
    <mergeCell ref="E177:F177"/>
    <mergeCell ref="G177:H177"/>
    <mergeCell ref="C182:D182"/>
    <mergeCell ref="E182:F182"/>
    <mergeCell ref="G182:H182"/>
    <mergeCell ref="C142:H142"/>
    <mergeCell ref="B151:C151"/>
    <mergeCell ref="B168:B169"/>
    <mergeCell ref="C168:D168"/>
    <mergeCell ref="C270:E270"/>
    <mergeCell ref="F270:H270"/>
    <mergeCell ref="B246:B247"/>
    <mergeCell ref="C246:E246"/>
    <mergeCell ref="F246:H246"/>
    <mergeCell ref="C255:E255"/>
    <mergeCell ref="F255:H255"/>
    <mergeCell ref="C23:K23"/>
    <mergeCell ref="P24:Q24"/>
    <mergeCell ref="L23:T23"/>
    <mergeCell ref="E228:F228"/>
    <mergeCell ref="C206:D206"/>
    <mergeCell ref="E206:F206"/>
    <mergeCell ref="G206:H206"/>
    <mergeCell ref="C212:D212"/>
    <mergeCell ref="E212:F212"/>
    <mergeCell ref="G212:H212"/>
    <mergeCell ref="C191:D191"/>
    <mergeCell ref="E191:F191"/>
    <mergeCell ref="G191:H191"/>
    <mergeCell ref="C197:D197"/>
    <mergeCell ref="E197:F197"/>
    <mergeCell ref="G197:H197"/>
    <mergeCell ref="C177:D177"/>
    <mergeCell ref="E168:F168"/>
    <mergeCell ref="G168:H168"/>
    <mergeCell ref="B134:B135"/>
    <mergeCell ref="C134:G134"/>
    <mergeCell ref="H134:H135"/>
    <mergeCell ref="C108:F108"/>
    <mergeCell ref="G108:J108"/>
    <mergeCell ref="K108:N108"/>
    <mergeCell ref="B114:H114"/>
    <mergeCell ref="B115:B116"/>
    <mergeCell ref="C115:G115"/>
    <mergeCell ref="H115:H116"/>
    <mergeCell ref="C94:F94"/>
    <mergeCell ref="G94:J94"/>
    <mergeCell ref="K94:N94"/>
    <mergeCell ref="B99:B100"/>
    <mergeCell ref="C99:F99"/>
    <mergeCell ref="G99:J99"/>
    <mergeCell ref="K99:N99"/>
    <mergeCell ref="C124:H124"/>
    <mergeCell ref="B133:H133"/>
    <mergeCell ref="H56:L56"/>
    <mergeCell ref="M56:Q56"/>
    <mergeCell ref="H65:L65"/>
    <mergeCell ref="M65:Q65"/>
    <mergeCell ref="C79:G79"/>
    <mergeCell ref="C84:F84"/>
    <mergeCell ref="G84:J84"/>
    <mergeCell ref="K84:N84"/>
    <mergeCell ref="B85:B86"/>
    <mergeCell ref="C85:F85"/>
    <mergeCell ref="G85:J85"/>
    <mergeCell ref="K85:N85"/>
    <mergeCell ref="B70:B71"/>
    <mergeCell ref="C70:G70"/>
    <mergeCell ref="H70:L70"/>
    <mergeCell ref="M70:Q70"/>
    <mergeCell ref="M79:Q79"/>
    <mergeCell ref="H79:L79"/>
    <mergeCell ref="Y33:Z33"/>
    <mergeCell ref="I33:J33"/>
    <mergeCell ref="R33:S33"/>
    <mergeCell ref="AA33:AB33"/>
    <mergeCell ref="C33:D33"/>
    <mergeCell ref="L33:M33"/>
    <mergeCell ref="U33:V33"/>
    <mergeCell ref="E33:F33"/>
    <mergeCell ref="N33:O33"/>
    <mergeCell ref="W33:X33"/>
    <mergeCell ref="Y24:Z24"/>
    <mergeCell ref="I24:J24"/>
    <mergeCell ref="R24:S24"/>
    <mergeCell ref="AA24:AB24"/>
    <mergeCell ref="B24:B25"/>
    <mergeCell ref="C24:D24"/>
    <mergeCell ref="L24:M24"/>
    <mergeCell ref="U24:V24"/>
    <mergeCell ref="E24:F24"/>
    <mergeCell ref="N24:O24"/>
    <mergeCell ref="W24:X24"/>
    <mergeCell ref="G24:H24"/>
    <mergeCell ref="N16:N17"/>
    <mergeCell ref="B17:K17"/>
    <mergeCell ref="B18:K18"/>
    <mergeCell ref="B19:K19"/>
    <mergeCell ref="B15:K15"/>
    <mergeCell ref="N7:N8"/>
    <mergeCell ref="N9:N10"/>
    <mergeCell ref="N11:N12"/>
    <mergeCell ref="N13:N14"/>
    <mergeCell ref="C14:D14"/>
    <mergeCell ref="E14:F14"/>
    <mergeCell ref="G14:H14"/>
    <mergeCell ref="I14:J14"/>
    <mergeCell ref="K14:L14"/>
    <mergeCell ref="B3:E3"/>
    <mergeCell ref="B5:L5"/>
    <mergeCell ref="B6:B7"/>
    <mergeCell ref="C6:D6"/>
    <mergeCell ref="E6:F6"/>
    <mergeCell ref="G6:H6"/>
    <mergeCell ref="I6:J6"/>
    <mergeCell ref="K6:L6"/>
    <mergeCell ref="B20:K20"/>
    <mergeCell ref="B16:K16"/>
    <mergeCell ref="I270:K270"/>
    <mergeCell ref="I255:K255"/>
    <mergeCell ref="I246:K246"/>
    <mergeCell ref="P33:Q33"/>
    <mergeCell ref="B227:J227"/>
    <mergeCell ref="I238:J238"/>
    <mergeCell ref="B40:O40"/>
    <mergeCell ref="B54:Q54"/>
    <mergeCell ref="B68:Q68"/>
    <mergeCell ref="B98:N98"/>
    <mergeCell ref="C41:E41"/>
    <mergeCell ref="B42:B43"/>
    <mergeCell ref="G33:H33"/>
    <mergeCell ref="F41:J41"/>
    <mergeCell ref="K41:O41"/>
    <mergeCell ref="C65:G65"/>
    <mergeCell ref="C69:G69"/>
    <mergeCell ref="H69:L69"/>
    <mergeCell ref="M69:Q69"/>
    <mergeCell ref="C55:G55"/>
    <mergeCell ref="H55:L55"/>
    <mergeCell ref="M55:Q55"/>
    <mergeCell ref="B56:B57"/>
    <mergeCell ref="C56:G56"/>
  </mergeCells>
  <pageMargins left="0.25" right="0.25" top="0.75" bottom="0.75" header="0.3" footer="0.3"/>
  <pageSetup paperSize="8" scale="31" fitToHeight="0" orientation="landscape" r:id="rId1"/>
  <rowBreaks count="2" manualBreakCount="2">
    <brk id="96" max="28" man="1"/>
    <brk id="194" max="28" man="1"/>
  </rowBreaks>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zoomScaleNormal="100" workbookViewId="0"/>
  </sheetViews>
  <sheetFormatPr defaultRowHeight="15" x14ac:dyDescent="0.25"/>
  <cols>
    <col min="1" max="1" width="7" style="16" customWidth="1"/>
    <col min="2" max="2" width="66.125" style="16" customWidth="1"/>
    <col min="3" max="3" width="9" style="16"/>
    <col min="4" max="6" width="10.5" style="16" customWidth="1"/>
    <col min="7" max="7" width="9.875" style="16" customWidth="1"/>
    <col min="8" max="8" width="9" style="16"/>
    <col min="9" max="9" width="9" style="16" customWidth="1"/>
    <col min="10" max="16384" width="9" style="16"/>
  </cols>
  <sheetData>
    <row r="2" spans="2:3" ht="51" customHeight="1" x14ac:dyDescent="0.25"/>
    <row r="3" spans="2:3" ht="19.5" x14ac:dyDescent="0.25">
      <c r="B3" s="14" t="s">
        <v>107</v>
      </c>
      <c r="C3" s="15"/>
    </row>
    <row r="4" spans="2:3" ht="40.5" customHeight="1" x14ac:dyDescent="0.25">
      <c r="B4" s="188" t="s">
        <v>179</v>
      </c>
      <c r="C4" s="188"/>
    </row>
    <row r="5" spans="2:3" ht="39.75" customHeight="1" x14ac:dyDescent="0.25">
      <c r="B5" s="250" t="s">
        <v>234</v>
      </c>
      <c r="C5" s="185"/>
    </row>
    <row r="6" spans="2:3" x14ac:dyDescent="0.25">
      <c r="B6" s="250"/>
      <c r="C6" s="185"/>
    </row>
    <row r="7" spans="2:3" x14ac:dyDescent="0.25">
      <c r="B7" s="250"/>
      <c r="C7" s="185"/>
    </row>
    <row r="8" spans="2:3" x14ac:dyDescent="0.25">
      <c r="B8" s="250"/>
      <c r="C8" s="185"/>
    </row>
    <row r="9" spans="2:3" x14ac:dyDescent="0.25">
      <c r="B9" s="250"/>
      <c r="C9" s="185"/>
    </row>
    <row r="10" spans="2:3" x14ac:dyDescent="0.25">
      <c r="B10" s="250"/>
      <c r="C10" s="185"/>
    </row>
    <row r="11" spans="2:3" ht="29.25" customHeight="1" x14ac:dyDescent="0.25">
      <c r="B11" s="250"/>
      <c r="C11" s="185"/>
    </row>
    <row r="12" spans="2:3" x14ac:dyDescent="0.25">
      <c r="B12" s="250"/>
      <c r="C12" s="185"/>
    </row>
    <row r="13" spans="2:3" x14ac:dyDescent="0.25">
      <c r="B13" s="250"/>
      <c r="C13" s="185"/>
    </row>
    <row r="14" spans="2:3" x14ac:dyDescent="0.25">
      <c r="B14" s="250"/>
      <c r="C14" s="185"/>
    </row>
    <row r="15" spans="2:3" x14ac:dyDescent="0.25">
      <c r="B15" s="250"/>
      <c r="C15" s="185"/>
    </row>
    <row r="16" spans="2:3" x14ac:dyDescent="0.25">
      <c r="B16" s="250"/>
      <c r="C16" s="185"/>
    </row>
    <row r="17" spans="2:3" x14ac:dyDescent="0.25">
      <c r="B17" s="251" t="s">
        <v>235</v>
      </c>
      <c r="C17" s="186"/>
    </row>
    <row r="18" spans="2:3" x14ac:dyDescent="0.25">
      <c r="B18" s="251"/>
    </row>
  </sheetData>
  <mergeCells count="3">
    <mergeCell ref="B4:C4"/>
    <mergeCell ref="B5:B16"/>
    <mergeCell ref="B17:B18"/>
  </mergeCells>
  <hyperlinks>
    <hyperlink ref="B17:C17" r:id="rId1" display="You can find further information and a full breakdown of the themes explored in the full report"/>
  </hyperlinks>
  <pageMargins left="0.7" right="0.7" top="0.75" bottom="0.75" header="0.3" footer="0.3"/>
  <pageSetup paperSize="9" scale="83"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87"/>
  <sheetViews>
    <sheetView showGridLines="0" zoomScale="70" zoomScaleNormal="70" workbookViewId="0"/>
  </sheetViews>
  <sheetFormatPr defaultRowHeight="14.25" x14ac:dyDescent="0.2"/>
  <cols>
    <col min="1" max="1" width="2" style="151" customWidth="1"/>
    <col min="2" max="2" width="11.125" style="153" customWidth="1"/>
    <col min="3" max="3" width="20.125" style="153" customWidth="1"/>
    <col min="4" max="4" width="17.125" style="151" customWidth="1"/>
    <col min="5" max="5" width="17.75" style="151" customWidth="1"/>
    <col min="6" max="6" width="15.375" style="151" customWidth="1"/>
    <col min="7" max="12" width="16.125" style="151" customWidth="1"/>
    <col min="13" max="13" width="16.25" style="151" customWidth="1"/>
    <col min="14" max="14" width="9" style="151"/>
    <col min="15" max="15" width="44.5" style="151" customWidth="1"/>
    <col min="16" max="16384" width="9" style="151"/>
  </cols>
  <sheetData>
    <row r="2" spans="2:9" ht="51" customHeight="1" x14ac:dyDescent="0.2"/>
    <row r="4" spans="2:9" ht="18" customHeight="1" x14ac:dyDescent="0.2">
      <c r="B4" s="188" t="s">
        <v>179</v>
      </c>
      <c r="C4" s="188"/>
      <c r="D4" s="188"/>
      <c r="E4" s="188"/>
      <c r="F4" s="188"/>
      <c r="G4" s="188"/>
      <c r="H4" s="188"/>
      <c r="I4" s="188"/>
    </row>
    <row r="6" spans="2:9" x14ac:dyDescent="0.2">
      <c r="B6" s="152" t="s">
        <v>180</v>
      </c>
    </row>
    <row r="7" spans="2:9" x14ac:dyDescent="0.2">
      <c r="B7" s="152"/>
      <c r="C7" s="255" t="s">
        <v>181</v>
      </c>
      <c r="D7" s="255"/>
      <c r="E7" s="255"/>
    </row>
    <row r="8" spans="2:9" x14ac:dyDescent="0.2">
      <c r="B8" s="154" t="s">
        <v>182</v>
      </c>
      <c r="C8" s="155" t="s">
        <v>143</v>
      </c>
      <c r="D8" s="155" t="s">
        <v>144</v>
      </c>
      <c r="E8" s="155" t="s">
        <v>145</v>
      </c>
    </row>
    <row r="9" spans="2:9" x14ac:dyDescent="0.2">
      <c r="B9" s="154">
        <v>2008</v>
      </c>
      <c r="C9" s="112">
        <v>0.13</v>
      </c>
      <c r="D9" s="156">
        <v>0.43</v>
      </c>
      <c r="E9" s="156">
        <v>0.45</v>
      </c>
    </row>
    <row r="10" spans="2:9" x14ac:dyDescent="0.2">
      <c r="B10" s="154">
        <v>2010</v>
      </c>
      <c r="C10" s="112">
        <v>0.19</v>
      </c>
      <c r="D10" s="156">
        <v>0.49</v>
      </c>
      <c r="E10" s="156">
        <v>0.32</v>
      </c>
    </row>
    <row r="11" spans="2:9" x14ac:dyDescent="0.2">
      <c r="B11" s="154">
        <v>2013</v>
      </c>
      <c r="C11" s="112">
        <v>0.16</v>
      </c>
      <c r="D11" s="156">
        <v>0.38</v>
      </c>
      <c r="E11" s="156">
        <v>0.45</v>
      </c>
    </row>
    <row r="12" spans="2:9" x14ac:dyDescent="0.2">
      <c r="B12" s="154">
        <v>2014</v>
      </c>
      <c r="C12" s="112">
        <v>0.06</v>
      </c>
      <c r="D12" s="156">
        <v>0.3</v>
      </c>
      <c r="E12" s="156">
        <v>0.64</v>
      </c>
    </row>
    <row r="13" spans="2:9" x14ac:dyDescent="0.2">
      <c r="B13" s="154">
        <v>2015</v>
      </c>
      <c r="C13" s="112">
        <v>0.05</v>
      </c>
      <c r="D13" s="156">
        <v>0.26</v>
      </c>
      <c r="E13" s="156">
        <v>0.69</v>
      </c>
    </row>
    <row r="14" spans="2:9" x14ac:dyDescent="0.2">
      <c r="B14" s="154">
        <v>2016</v>
      </c>
      <c r="C14" s="112">
        <v>0.05</v>
      </c>
      <c r="D14" s="156">
        <v>0.26</v>
      </c>
      <c r="E14" s="156">
        <v>0.69</v>
      </c>
    </row>
    <row r="15" spans="2:9" x14ac:dyDescent="0.2">
      <c r="B15" s="154">
        <v>2017</v>
      </c>
      <c r="C15" s="112">
        <v>0.03</v>
      </c>
      <c r="D15" s="156">
        <v>0.2</v>
      </c>
      <c r="E15" s="156">
        <v>0.77</v>
      </c>
    </row>
    <row r="16" spans="2:9" x14ac:dyDescent="0.2">
      <c r="B16" s="256" t="s">
        <v>183</v>
      </c>
      <c r="C16" s="257"/>
      <c r="D16" s="257"/>
      <c r="E16" s="257"/>
    </row>
    <row r="17" spans="2:6" ht="13.5" customHeight="1" x14ac:dyDescent="0.2">
      <c r="B17" s="257"/>
      <c r="C17" s="257"/>
      <c r="D17" s="257"/>
      <c r="E17" s="257"/>
    </row>
    <row r="18" spans="2:6" ht="12.75" customHeight="1" x14ac:dyDescent="0.2">
      <c r="B18" s="157"/>
      <c r="C18" s="157"/>
      <c r="D18" s="157"/>
      <c r="E18" s="157"/>
    </row>
    <row r="20" spans="2:6" x14ac:dyDescent="0.2">
      <c r="B20" s="258" t="s">
        <v>184</v>
      </c>
      <c r="C20" s="258"/>
      <c r="D20" s="258"/>
      <c r="E20" s="258"/>
      <c r="F20" s="258"/>
    </row>
    <row r="21" spans="2:6" x14ac:dyDescent="0.2">
      <c r="B21" s="259"/>
      <c r="C21" s="259"/>
      <c r="D21" s="259"/>
      <c r="E21" s="260"/>
      <c r="F21" s="260"/>
    </row>
    <row r="22" spans="2:6" x14ac:dyDescent="0.2">
      <c r="B22" s="158"/>
      <c r="C22" s="158"/>
      <c r="D22" s="159"/>
      <c r="E22" s="160">
        <v>2017</v>
      </c>
      <c r="F22" s="160">
        <v>2016</v>
      </c>
    </row>
    <row r="23" spans="2:6" x14ac:dyDescent="0.2">
      <c r="B23" s="252" t="s">
        <v>146</v>
      </c>
      <c r="C23" s="253"/>
      <c r="D23" s="254"/>
      <c r="E23" s="161">
        <v>0.79</v>
      </c>
      <c r="F23" s="161">
        <v>0.74</v>
      </c>
    </row>
    <row r="24" spans="2:6" x14ac:dyDescent="0.2">
      <c r="B24" s="252" t="s">
        <v>147</v>
      </c>
      <c r="C24" s="253"/>
      <c r="D24" s="254"/>
      <c r="E24" s="161">
        <v>0.79</v>
      </c>
      <c r="F24" s="161">
        <v>0.78</v>
      </c>
    </row>
    <row r="25" spans="2:6" x14ac:dyDescent="0.2">
      <c r="B25" s="252" t="s">
        <v>148</v>
      </c>
      <c r="C25" s="253"/>
      <c r="D25" s="254"/>
      <c r="E25" s="161">
        <v>0.78</v>
      </c>
      <c r="F25" s="161">
        <v>0.75</v>
      </c>
    </row>
    <row r="26" spans="2:6" x14ac:dyDescent="0.2">
      <c r="B26" s="252" t="s">
        <v>149</v>
      </c>
      <c r="C26" s="253"/>
      <c r="D26" s="254"/>
      <c r="E26" s="161">
        <v>0.6</v>
      </c>
      <c r="F26" s="161">
        <v>0.56000000000000005</v>
      </c>
    </row>
    <row r="27" spans="2:6" x14ac:dyDescent="0.2">
      <c r="B27" s="153" t="s">
        <v>185</v>
      </c>
    </row>
    <row r="30" spans="2:6" ht="14.25" customHeight="1" x14ac:dyDescent="0.2">
      <c r="B30" s="258" t="s">
        <v>186</v>
      </c>
      <c r="C30" s="258"/>
      <c r="D30" s="258"/>
      <c r="E30" s="258"/>
      <c r="F30" s="258"/>
    </row>
    <row r="31" spans="2:6" x14ac:dyDescent="0.2">
      <c r="B31" s="258"/>
      <c r="C31" s="258"/>
      <c r="D31" s="258"/>
      <c r="E31" s="258"/>
      <c r="F31" s="258"/>
    </row>
    <row r="32" spans="2:6" x14ac:dyDescent="0.2">
      <c r="B32" s="162" t="s">
        <v>187</v>
      </c>
      <c r="C32" s="163" t="s">
        <v>145</v>
      </c>
      <c r="D32" s="163" t="s">
        <v>144</v>
      </c>
      <c r="E32" s="163" t="s">
        <v>143</v>
      </c>
    </row>
    <row r="33" spans="2:13" x14ac:dyDescent="0.2">
      <c r="B33" s="162" t="s">
        <v>188</v>
      </c>
      <c r="C33" s="164">
        <v>0.67</v>
      </c>
      <c r="D33" s="161">
        <v>0.3</v>
      </c>
      <c r="E33" s="161">
        <v>0.03</v>
      </c>
    </row>
    <row r="34" spans="2:13" x14ac:dyDescent="0.2">
      <c r="B34" s="165" t="s">
        <v>189</v>
      </c>
      <c r="C34" s="166">
        <v>7</v>
      </c>
    </row>
    <row r="35" spans="2:13" x14ac:dyDescent="0.2">
      <c r="B35" s="153" t="s">
        <v>190</v>
      </c>
    </row>
    <row r="38" spans="2:13" x14ac:dyDescent="0.2">
      <c r="B38" s="152" t="s">
        <v>191</v>
      </c>
    </row>
    <row r="39" spans="2:13" s="168" customFormat="1" ht="38.25" customHeight="1" x14ac:dyDescent="0.2">
      <c r="B39" s="167"/>
      <c r="C39" s="167"/>
      <c r="D39" s="263" t="s">
        <v>150</v>
      </c>
      <c r="E39" s="264"/>
      <c r="F39" s="263" t="s">
        <v>151</v>
      </c>
      <c r="G39" s="264"/>
      <c r="H39" s="263" t="s">
        <v>152</v>
      </c>
      <c r="I39" s="264"/>
      <c r="J39" s="263" t="s">
        <v>153</v>
      </c>
      <c r="K39" s="264"/>
      <c r="L39" s="263" t="s">
        <v>154</v>
      </c>
      <c r="M39" s="264"/>
    </row>
    <row r="40" spans="2:13" ht="14.25" customHeight="1" x14ac:dyDescent="0.2">
      <c r="B40" s="169" t="s">
        <v>192</v>
      </c>
      <c r="C40" s="170"/>
      <c r="D40" s="163" t="s">
        <v>155</v>
      </c>
      <c r="E40" s="163" t="s">
        <v>156</v>
      </c>
      <c r="F40" s="163" t="s">
        <v>155</v>
      </c>
      <c r="G40" s="163" t="s">
        <v>156</v>
      </c>
      <c r="H40" s="163" t="s">
        <v>155</v>
      </c>
      <c r="I40" s="163" t="s">
        <v>156</v>
      </c>
      <c r="J40" s="163" t="s">
        <v>155</v>
      </c>
      <c r="K40" s="163" t="s">
        <v>156</v>
      </c>
      <c r="L40" s="163" t="s">
        <v>155</v>
      </c>
      <c r="M40" s="163" t="s">
        <v>156</v>
      </c>
    </row>
    <row r="41" spans="2:13" x14ac:dyDescent="0.2">
      <c r="B41" s="261" t="s">
        <v>109</v>
      </c>
      <c r="C41" s="262"/>
      <c r="D41" s="161">
        <v>0.62</v>
      </c>
      <c r="E41" s="161">
        <v>0.77</v>
      </c>
      <c r="F41" s="161">
        <v>0.9</v>
      </c>
      <c r="G41" s="161">
        <v>0.76</v>
      </c>
      <c r="H41" s="161">
        <v>0.91</v>
      </c>
      <c r="I41" s="161">
        <v>0.72</v>
      </c>
      <c r="J41" s="161">
        <v>0.86</v>
      </c>
      <c r="K41" s="161">
        <v>0.68</v>
      </c>
      <c r="L41" s="161">
        <v>0.8</v>
      </c>
      <c r="M41" s="161">
        <v>0.64</v>
      </c>
    </row>
    <row r="42" spans="2:13" ht="14.25" customHeight="1" x14ac:dyDescent="0.2">
      <c r="B42" s="261" t="s">
        <v>157</v>
      </c>
      <c r="C42" s="262"/>
      <c r="D42" s="161">
        <v>0.22</v>
      </c>
      <c r="E42" s="161">
        <v>0.18</v>
      </c>
      <c r="F42" s="161">
        <v>0.09</v>
      </c>
      <c r="G42" s="161">
        <v>0.2</v>
      </c>
      <c r="H42" s="161">
        <v>0.05</v>
      </c>
      <c r="I42" s="161">
        <v>0.2</v>
      </c>
      <c r="J42" s="161">
        <v>0.09</v>
      </c>
      <c r="K42" s="161">
        <v>0.23</v>
      </c>
      <c r="L42" s="161">
        <v>0.11</v>
      </c>
      <c r="M42" s="161">
        <v>0.26</v>
      </c>
    </row>
    <row r="43" spans="2:13" x14ac:dyDescent="0.2">
      <c r="B43" s="261" t="s">
        <v>110</v>
      </c>
      <c r="C43" s="262"/>
      <c r="D43" s="161">
        <v>0.17</v>
      </c>
      <c r="E43" s="161">
        <v>0.04</v>
      </c>
      <c r="F43" s="161">
        <v>0.01</v>
      </c>
      <c r="G43" s="161">
        <v>0.05</v>
      </c>
      <c r="H43" s="161">
        <v>0.05</v>
      </c>
      <c r="I43" s="161">
        <v>0.08</v>
      </c>
      <c r="J43" s="161">
        <v>0.04</v>
      </c>
      <c r="K43" s="161">
        <v>0.1</v>
      </c>
      <c r="L43" s="161">
        <v>0.09</v>
      </c>
      <c r="M43" s="161">
        <v>0.1</v>
      </c>
    </row>
    <row r="44" spans="2:13" ht="14.25" customHeight="1" x14ac:dyDescent="0.2">
      <c r="B44" s="171" t="s">
        <v>193</v>
      </c>
      <c r="C44" s="172"/>
      <c r="D44" s="173"/>
      <c r="E44" s="174"/>
      <c r="F44" s="142"/>
      <c r="G44" s="142"/>
      <c r="H44" s="142"/>
    </row>
    <row r="45" spans="2:13" x14ac:dyDescent="0.2">
      <c r="B45" s="175"/>
      <c r="C45" s="175"/>
      <c r="D45" s="176"/>
      <c r="E45" s="174"/>
      <c r="F45" s="142"/>
      <c r="G45" s="142"/>
      <c r="H45" s="142"/>
    </row>
    <row r="46" spans="2:13" ht="14.25" customHeight="1" x14ac:dyDescent="0.2">
      <c r="B46" s="176"/>
      <c r="C46" s="176"/>
      <c r="D46" s="176"/>
      <c r="E46" s="174"/>
      <c r="F46" s="142"/>
      <c r="G46" s="142"/>
      <c r="H46" s="142"/>
    </row>
    <row r="47" spans="2:13" x14ac:dyDescent="0.2">
      <c r="B47" s="152" t="s">
        <v>194</v>
      </c>
    </row>
    <row r="48" spans="2:13" ht="41.25" customHeight="1" x14ac:dyDescent="0.2">
      <c r="B48" s="177"/>
      <c r="D48" s="263" t="s">
        <v>158</v>
      </c>
      <c r="E48" s="264"/>
      <c r="F48" s="263" t="s">
        <v>159</v>
      </c>
      <c r="G48" s="264"/>
      <c r="H48" s="263" t="s">
        <v>160</v>
      </c>
      <c r="I48" s="264"/>
    </row>
    <row r="49" spans="2:9" x14ac:dyDescent="0.2">
      <c r="B49" s="178" t="s">
        <v>195</v>
      </c>
      <c r="C49" s="179"/>
      <c r="D49" s="160">
        <v>2016</v>
      </c>
      <c r="E49" s="160">
        <v>2017</v>
      </c>
      <c r="F49" s="160">
        <v>2016</v>
      </c>
      <c r="G49" s="160">
        <v>2017</v>
      </c>
      <c r="H49" s="160">
        <v>2016</v>
      </c>
      <c r="I49" s="160">
        <v>2017</v>
      </c>
    </row>
    <row r="50" spans="2:9" ht="14.25" customHeight="1" x14ac:dyDescent="0.2">
      <c r="B50" s="169" t="s">
        <v>109</v>
      </c>
      <c r="C50" s="170"/>
      <c r="D50" s="161">
        <v>0.46</v>
      </c>
      <c r="E50" s="161">
        <v>0.44</v>
      </c>
      <c r="F50" s="161">
        <v>0.45</v>
      </c>
      <c r="G50" s="161">
        <v>0.44</v>
      </c>
      <c r="H50" s="161">
        <v>0.43</v>
      </c>
      <c r="I50" s="161">
        <v>0.42</v>
      </c>
    </row>
    <row r="51" spans="2:9" x14ac:dyDescent="0.2">
      <c r="B51" s="169" t="s">
        <v>157</v>
      </c>
      <c r="C51" s="170"/>
      <c r="D51" s="161">
        <v>0.21</v>
      </c>
      <c r="E51" s="161">
        <v>0.19</v>
      </c>
      <c r="F51" s="161">
        <v>0.28000000000000003</v>
      </c>
      <c r="G51" s="161">
        <v>0.24</v>
      </c>
      <c r="H51" s="161">
        <v>0.22</v>
      </c>
      <c r="I51" s="161">
        <v>0.2</v>
      </c>
    </row>
    <row r="52" spans="2:9" ht="14.25" customHeight="1" x14ac:dyDescent="0.2">
      <c r="B52" s="169" t="s">
        <v>110</v>
      </c>
      <c r="C52" s="170"/>
      <c r="D52" s="161">
        <v>0.17</v>
      </c>
      <c r="E52" s="161">
        <v>0.12</v>
      </c>
      <c r="F52" s="161">
        <v>0.11</v>
      </c>
      <c r="G52" s="161">
        <v>0.08</v>
      </c>
      <c r="H52" s="161">
        <v>0.22</v>
      </c>
      <c r="I52" s="161">
        <v>0.18</v>
      </c>
    </row>
    <row r="53" spans="2:9" x14ac:dyDescent="0.2">
      <c r="B53" s="169" t="s">
        <v>161</v>
      </c>
      <c r="C53" s="170"/>
      <c r="D53" s="161">
        <v>0.16</v>
      </c>
      <c r="E53" s="161">
        <v>0.25</v>
      </c>
      <c r="F53" s="161">
        <v>0.16</v>
      </c>
      <c r="G53" s="161">
        <v>0.25</v>
      </c>
      <c r="H53" s="161">
        <v>0.13</v>
      </c>
      <c r="I53" s="161">
        <v>0.2</v>
      </c>
    </row>
    <row r="54" spans="2:9" ht="14.25" customHeight="1" x14ac:dyDescent="0.2">
      <c r="B54" s="177" t="s">
        <v>196</v>
      </c>
      <c r="C54" s="177"/>
      <c r="D54" s="19"/>
      <c r="E54" s="19"/>
      <c r="F54" s="19"/>
      <c r="G54" s="19"/>
    </row>
    <row r="56" spans="2:9" ht="14.25" customHeight="1" x14ac:dyDescent="0.2"/>
    <row r="57" spans="2:9" x14ac:dyDescent="0.2">
      <c r="B57" s="152" t="s">
        <v>197</v>
      </c>
    </row>
    <row r="58" spans="2:9" ht="52.5" customHeight="1" x14ac:dyDescent="0.2">
      <c r="B58" s="177"/>
      <c r="D58" s="263" t="s">
        <v>164</v>
      </c>
      <c r="E58" s="264"/>
      <c r="F58" s="263" t="s">
        <v>163</v>
      </c>
      <c r="G58" s="264"/>
      <c r="H58" s="263" t="s">
        <v>162</v>
      </c>
      <c r="I58" s="264"/>
    </row>
    <row r="59" spans="2:9" x14ac:dyDescent="0.2">
      <c r="B59" s="169" t="s">
        <v>109</v>
      </c>
      <c r="C59" s="170"/>
      <c r="D59" s="265">
        <v>0.36</v>
      </c>
      <c r="E59" s="266"/>
      <c r="F59" s="265">
        <v>0.5</v>
      </c>
      <c r="G59" s="266"/>
      <c r="H59" s="265">
        <v>0.66</v>
      </c>
      <c r="I59" s="266"/>
    </row>
    <row r="60" spans="2:9" x14ac:dyDescent="0.2">
      <c r="B60" s="169" t="s">
        <v>157</v>
      </c>
      <c r="C60" s="170"/>
      <c r="D60" s="265">
        <v>0.62</v>
      </c>
      <c r="E60" s="266"/>
      <c r="F60" s="265">
        <v>0.46</v>
      </c>
      <c r="G60" s="266"/>
      <c r="H60" s="265">
        <v>0.26</v>
      </c>
      <c r="I60" s="266"/>
    </row>
    <row r="61" spans="2:9" x14ac:dyDescent="0.2">
      <c r="B61" s="169" t="s">
        <v>110</v>
      </c>
      <c r="C61" s="170"/>
      <c r="D61" s="265">
        <v>0.02</v>
      </c>
      <c r="E61" s="266"/>
      <c r="F61" s="265">
        <v>0.04</v>
      </c>
      <c r="G61" s="266"/>
      <c r="H61" s="265">
        <v>0.08</v>
      </c>
      <c r="I61" s="266"/>
    </row>
    <row r="62" spans="2:9" x14ac:dyDescent="0.2">
      <c r="B62" s="267" t="s">
        <v>198</v>
      </c>
      <c r="C62" s="267"/>
      <c r="D62" s="267"/>
      <c r="E62" s="267"/>
      <c r="F62" s="267"/>
      <c r="G62" s="267"/>
      <c r="H62" s="267"/>
      <c r="I62" s="267"/>
    </row>
    <row r="63" spans="2:9" x14ac:dyDescent="0.2">
      <c r="B63" s="268"/>
      <c r="C63" s="268"/>
      <c r="D63" s="268"/>
      <c r="E63" s="268"/>
      <c r="F63" s="268"/>
      <c r="G63" s="268"/>
      <c r="H63" s="268"/>
      <c r="I63" s="268"/>
    </row>
    <row r="66" spans="2:7" x14ac:dyDescent="0.2">
      <c r="B66" s="152" t="s">
        <v>199</v>
      </c>
    </row>
    <row r="67" spans="2:7" x14ac:dyDescent="0.2">
      <c r="B67"/>
      <c r="F67" s="163" t="s">
        <v>156</v>
      </c>
      <c r="G67" s="163" t="s">
        <v>155</v>
      </c>
    </row>
    <row r="68" spans="2:7" x14ac:dyDescent="0.2">
      <c r="B68" s="180" t="s">
        <v>172</v>
      </c>
      <c r="C68" s="181"/>
      <c r="D68" s="181"/>
      <c r="E68" s="182"/>
      <c r="F68" s="161">
        <v>0.54</v>
      </c>
      <c r="G68" s="161">
        <v>0.84</v>
      </c>
    </row>
    <row r="69" spans="2:7" x14ac:dyDescent="0.2">
      <c r="B69" s="180" t="s">
        <v>171</v>
      </c>
      <c r="C69" s="181"/>
      <c r="D69" s="181"/>
      <c r="E69" s="182"/>
      <c r="F69" s="161">
        <v>0.48</v>
      </c>
      <c r="G69" s="161">
        <v>0.79</v>
      </c>
    </row>
    <row r="70" spans="2:7" x14ac:dyDescent="0.2">
      <c r="B70" s="180" t="s">
        <v>170</v>
      </c>
      <c r="C70" s="181"/>
      <c r="D70" s="181"/>
      <c r="E70" s="182"/>
      <c r="F70" s="161">
        <v>0.45</v>
      </c>
      <c r="G70" s="161">
        <v>0.81</v>
      </c>
    </row>
    <row r="71" spans="2:7" x14ac:dyDescent="0.2">
      <c r="B71" s="180" t="s">
        <v>169</v>
      </c>
      <c r="C71" s="181"/>
      <c r="D71" s="181"/>
      <c r="E71" s="182"/>
      <c r="F71" s="161">
        <v>0.35</v>
      </c>
      <c r="G71" s="161">
        <v>0.74</v>
      </c>
    </row>
    <row r="72" spans="2:7" x14ac:dyDescent="0.2">
      <c r="B72" s="180" t="s">
        <v>168</v>
      </c>
      <c r="C72" s="181"/>
      <c r="D72" s="181"/>
      <c r="E72" s="182"/>
      <c r="F72" s="161">
        <v>0.32</v>
      </c>
      <c r="G72" s="161">
        <v>0.68</v>
      </c>
    </row>
    <row r="73" spans="2:7" x14ac:dyDescent="0.2">
      <c r="B73" s="180" t="s">
        <v>167</v>
      </c>
      <c r="C73" s="181"/>
      <c r="D73" s="181"/>
      <c r="E73" s="182"/>
      <c r="F73" s="161">
        <v>0.25</v>
      </c>
      <c r="G73" s="161">
        <v>0.61</v>
      </c>
    </row>
    <row r="74" spans="2:7" x14ac:dyDescent="0.2">
      <c r="B74" s="180" t="s">
        <v>166</v>
      </c>
      <c r="C74" s="181"/>
      <c r="D74" s="181"/>
      <c r="E74" s="182"/>
      <c r="F74" s="161">
        <v>0.17</v>
      </c>
      <c r="G74" s="161">
        <v>0.3</v>
      </c>
    </row>
    <row r="75" spans="2:7" x14ac:dyDescent="0.2">
      <c r="B75" s="180" t="s">
        <v>165</v>
      </c>
      <c r="C75" s="181"/>
      <c r="D75" s="181"/>
      <c r="E75" s="182"/>
      <c r="F75" s="161">
        <v>0.14000000000000001</v>
      </c>
      <c r="G75" s="161">
        <v>0.21</v>
      </c>
    </row>
    <row r="76" spans="2:7" x14ac:dyDescent="0.2">
      <c r="B76" s="267" t="s">
        <v>200</v>
      </c>
      <c r="C76" s="267"/>
      <c r="D76" s="267"/>
      <c r="E76" s="267"/>
      <c r="F76" s="267"/>
      <c r="G76" s="267"/>
    </row>
    <row r="77" spans="2:7" x14ac:dyDescent="0.2">
      <c r="B77" s="268"/>
      <c r="C77" s="268"/>
      <c r="D77" s="268"/>
      <c r="E77" s="268"/>
      <c r="F77" s="268"/>
      <c r="G77" s="268"/>
    </row>
    <row r="80" spans="2:7" x14ac:dyDescent="0.2">
      <c r="B80" s="152" t="s">
        <v>201</v>
      </c>
    </row>
    <row r="81" spans="2:7" x14ac:dyDescent="0.2">
      <c r="B81" s="180" t="s">
        <v>178</v>
      </c>
      <c r="C81" s="181"/>
      <c r="D81" s="181"/>
      <c r="E81" s="181"/>
      <c r="F81" s="182"/>
      <c r="G81" s="161">
        <v>0.13</v>
      </c>
    </row>
    <row r="82" spans="2:7" x14ac:dyDescent="0.2">
      <c r="B82" s="180" t="s">
        <v>177</v>
      </c>
      <c r="C82" s="181"/>
      <c r="D82" s="181"/>
      <c r="E82" s="181"/>
      <c r="F82" s="182"/>
      <c r="G82" s="161">
        <v>0.12</v>
      </c>
    </row>
    <row r="83" spans="2:7" x14ac:dyDescent="0.2">
      <c r="B83" s="180" t="s">
        <v>176</v>
      </c>
      <c r="C83" s="181"/>
      <c r="D83" s="181"/>
      <c r="E83" s="181"/>
      <c r="F83" s="182"/>
      <c r="G83" s="161">
        <v>0.11</v>
      </c>
    </row>
    <row r="84" spans="2:7" x14ac:dyDescent="0.2">
      <c r="B84" s="180" t="s">
        <v>175</v>
      </c>
      <c r="C84" s="181"/>
      <c r="D84" s="181"/>
      <c r="E84" s="181"/>
      <c r="F84" s="182"/>
      <c r="G84" s="161">
        <v>0.1</v>
      </c>
    </row>
    <row r="85" spans="2:7" x14ac:dyDescent="0.2">
      <c r="B85" s="180" t="s">
        <v>174</v>
      </c>
      <c r="C85" s="181"/>
      <c r="D85" s="181"/>
      <c r="E85" s="181"/>
      <c r="F85" s="182"/>
      <c r="G85" s="161">
        <v>7.0000000000000007E-2</v>
      </c>
    </row>
    <row r="86" spans="2:7" x14ac:dyDescent="0.2">
      <c r="B86" s="180" t="s">
        <v>173</v>
      </c>
      <c r="C86" s="181"/>
      <c r="D86" s="181"/>
      <c r="E86" s="181"/>
      <c r="F86" s="182"/>
      <c r="G86" s="161">
        <v>0.06</v>
      </c>
    </row>
    <row r="87" spans="2:7" x14ac:dyDescent="0.2">
      <c r="B87" s="153" t="s">
        <v>190</v>
      </c>
    </row>
  </sheetData>
  <mergeCells count="35">
    <mergeCell ref="D61:E61"/>
    <mergeCell ref="F61:G61"/>
    <mergeCell ref="H61:I61"/>
    <mergeCell ref="B62:I63"/>
    <mergeCell ref="B76:G77"/>
    <mergeCell ref="D59:E59"/>
    <mergeCell ref="F59:G59"/>
    <mergeCell ref="H59:I59"/>
    <mergeCell ref="D60:E60"/>
    <mergeCell ref="F60:G60"/>
    <mergeCell ref="H60:I60"/>
    <mergeCell ref="D48:E48"/>
    <mergeCell ref="F48:G48"/>
    <mergeCell ref="H48:I48"/>
    <mergeCell ref="D58:E58"/>
    <mergeCell ref="F58:G58"/>
    <mergeCell ref="H58:I58"/>
    <mergeCell ref="H39:I39"/>
    <mergeCell ref="J39:K39"/>
    <mergeCell ref="L39:M39"/>
    <mergeCell ref="B41:C41"/>
    <mergeCell ref="B42:C42"/>
    <mergeCell ref="B43:C43"/>
    <mergeCell ref="B24:D24"/>
    <mergeCell ref="B25:D25"/>
    <mergeCell ref="B26:D26"/>
    <mergeCell ref="B30:F31"/>
    <mergeCell ref="D39:E39"/>
    <mergeCell ref="F39:G39"/>
    <mergeCell ref="B23:D23"/>
    <mergeCell ref="B4:G4"/>
    <mergeCell ref="H4:I4"/>
    <mergeCell ref="C7:E7"/>
    <mergeCell ref="B16:E17"/>
    <mergeCell ref="B20:F21"/>
  </mergeCell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Contents</vt:lpstr>
      <vt:lpstr>Retirement Income Methodology</vt:lpstr>
      <vt:lpstr>Retirement Income Data Tables</vt:lpstr>
      <vt:lpstr>Firm Feedback Methodology</vt:lpstr>
      <vt:lpstr>Firm Feedback Data Tables</vt:lpstr>
      <vt:lpstr>Contents!Print_Area</vt:lpstr>
      <vt:lpstr>'Firm Feedback Data Tables'!Print_Area</vt:lpstr>
      <vt:lpstr>'Retirement Income Data Tables'!Print_Area</vt:lpstr>
      <vt:lpstr>'Retirement Income Methodology'!Print_Area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2017-09-05T15:15:57Z</dcterms:created>
  <dcterms:modified xsi:type="dcterms:W3CDTF">2017-09-05T15:16:01Z</dcterms:modified>
</cp:coreProperties>
</file>