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codeName="ThisWorkbook" defaultThemeVersion="124226"/>
  <bookViews>
    <workbookView xWindow="0" yWindow="0" windowWidth="28800" windowHeight="11700" tabRatio="851" firstSheet="1" activeTab="10"/>
  </bookViews>
  <sheets>
    <sheet name="Contents" sheetId="1" r:id="rId1"/>
    <sheet name="1 Products and Causes" sheetId="7" r:id="rId2"/>
    <sheet name="2 Volumes" sheetId="3" r:id="rId3"/>
    <sheet name="2a Volumes by Product Name Old" sheetId="9" r:id="rId4"/>
    <sheet name="2b Volumes by Product Name New" sheetId="11" r:id="rId5"/>
    <sheet name="2c Context by product " sheetId="13" r:id="rId6"/>
    <sheet name="3 Speed - closed 8 weeks" sheetId="5" r:id="rId7"/>
    <sheet name="3a Speed - closed 3 days" sheetId="12" r:id="rId8"/>
    <sheet name="4 Upheld" sheetId="6" r:id="rId9"/>
    <sheet name="5 Redress" sheetId="10" r:id="rId10"/>
    <sheet name="6 Notes 1,2&amp;3" sheetId="2" r:id="rId11"/>
  </sheets>
  <definedNames>
    <definedName name="_xlnm._FilterDatabase" localSheetId="4" hidden="1">'2b Volumes by Product Name New'!$A$6:$G$6</definedName>
    <definedName name="_xlnm._FilterDatabase" localSheetId="5" hidden="1">'2c Context by product '!$A$6:$E$6</definedName>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'2c Context by product '!Application</definedName>
    <definedName name="Application" localSheetId="6">'3 Speed - closed 8 weeks'!Application</definedName>
    <definedName name="Application" localSheetId="7">'3a Speed - closed 3 days'!Application</definedName>
    <definedName name="Application" localSheetId="9">'5 Redress'!Application</definedName>
    <definedName name="Application" localSheetId="10">'6 Notes 1,2&amp;3'!Application</definedName>
    <definedName name="Application" localSheetId="0">Contents!Application</definedName>
    <definedName name="Application">[0]!Application</definedName>
    <definedName name="Industry" localSheetId="4">#REF!</definedName>
    <definedName name="Industry" localSheetId="5">#REF!</definedName>
    <definedName name="Industry" localSheetId="7">#REF!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7">[0]!Component</definedName>
    <definedName name="rmcName" localSheetId="9">[0]!Component</definedName>
    <definedName name="rmcName" localSheetId="10">[0]!Component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7">[0]!Period</definedName>
    <definedName name="rmcPeriod" localSheetId="9">[0]!Period</definedName>
    <definedName name="rmcPeriod" localSheetId="10">[0]!Period</definedName>
    <definedName name="rmcPeriod" localSheetId="0">[0]!Period</definedName>
    <definedName name="rmcPeriod">[0]!Period</definedName>
    <definedName name="Society" localSheetId="4">#REF!</definedName>
    <definedName name="Society" localSheetId="5">#REF!</definedName>
    <definedName name="Society" localSheetId="7">#REF!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7">[0]!Period</definedName>
    <definedName name="ss" localSheetId="9">[0]!Period</definedName>
    <definedName name="ss" localSheetId="10">[0]!Period</definedName>
    <definedName name="ss" localSheetId="0">[0]!Period</definedName>
    <definedName name="ss">[0]!Period</definedName>
  </definedNames>
  <calcPr calcId="171027"/>
</workbook>
</file>

<file path=xl/calcChain.xml><?xml version="1.0" encoding="utf-8"?>
<calcChain xmlns="http://schemas.openxmlformats.org/spreadsheetml/2006/main">
  <c r="V24" i="10" l="1"/>
  <c r="V15" i="10"/>
  <c r="AC43" i="6"/>
  <c r="AC44" i="6"/>
  <c r="AC45" i="6"/>
  <c r="AC46" i="6"/>
  <c r="AC47" i="6"/>
  <c r="AC48" i="6"/>
  <c r="AC40" i="6"/>
  <c r="AC19" i="6"/>
  <c r="AC31" i="6" s="1"/>
  <c r="AC22" i="6"/>
  <c r="AC23" i="6"/>
  <c r="AC24" i="6"/>
  <c r="AC25" i="6"/>
  <c r="AC26" i="6"/>
  <c r="AC27" i="6"/>
  <c r="AC28" i="6"/>
  <c r="AC29" i="6"/>
  <c r="AC30" i="6"/>
  <c r="G42" i="12" l="1"/>
  <c r="G43" i="12"/>
  <c r="G44" i="12"/>
  <c r="G45" i="12"/>
  <c r="G46" i="12"/>
  <c r="G47" i="12"/>
  <c r="G39" i="12"/>
  <c r="G18" i="12"/>
  <c r="G30" i="12" s="1"/>
  <c r="G21" i="12"/>
  <c r="G22" i="12"/>
  <c r="G23" i="12"/>
  <c r="G24" i="12"/>
  <c r="G25" i="12"/>
  <c r="G26" i="12"/>
  <c r="G27" i="12"/>
  <c r="G28" i="12"/>
  <c r="G29" i="12"/>
  <c r="AC47" i="5"/>
  <c r="AC42" i="5"/>
  <c r="AC43" i="5"/>
  <c r="AC44" i="5"/>
  <c r="AC45" i="5"/>
  <c r="AC46" i="5"/>
  <c r="AC39" i="5"/>
  <c r="AC30" i="5"/>
  <c r="AC21" i="5"/>
  <c r="AC22" i="5"/>
  <c r="AC23" i="5"/>
  <c r="AC24" i="5"/>
  <c r="AC25" i="5"/>
  <c r="AC26" i="5"/>
  <c r="AC27" i="5"/>
  <c r="AC28" i="5"/>
  <c r="AC29" i="5"/>
  <c r="AC18" i="5"/>
  <c r="AC76" i="3" l="1"/>
  <c r="AC67" i="3"/>
  <c r="AC53" i="3"/>
  <c r="AC38" i="3"/>
  <c r="AC29" i="3"/>
  <c r="AC16" i="3"/>
  <c r="U24" i="10" l="1"/>
  <c r="U15" i="10"/>
  <c r="AA43" i="6"/>
  <c r="AB43" i="6"/>
  <c r="AA44" i="6"/>
  <c r="AB44" i="6"/>
  <c r="AA45" i="6"/>
  <c r="AB45" i="6"/>
  <c r="AA46" i="6"/>
  <c r="AB46" i="6"/>
  <c r="AA47" i="6"/>
  <c r="AB47" i="6"/>
  <c r="Z44" i="6"/>
  <c r="Z45" i="6"/>
  <c r="Z46" i="6"/>
  <c r="Z47" i="6"/>
  <c r="Z48" i="6"/>
  <c r="Z43" i="6"/>
  <c r="AA40" i="6"/>
  <c r="AB40" i="6"/>
  <c r="Z40" i="6"/>
  <c r="AB30" i="6"/>
  <c r="AA30" i="6"/>
  <c r="AB29" i="6"/>
  <c r="AA29" i="6"/>
  <c r="AB28" i="6"/>
  <c r="AA28" i="6"/>
  <c r="AB27" i="6"/>
  <c r="AA27" i="6"/>
  <c r="AB26" i="6"/>
  <c r="AA26" i="6"/>
  <c r="AB25" i="6"/>
  <c r="AA25" i="6"/>
  <c r="AB24" i="6"/>
  <c r="AA24" i="6"/>
  <c r="AB23" i="6"/>
  <c r="AA23" i="6"/>
  <c r="AB22" i="6"/>
  <c r="AA22" i="6"/>
  <c r="Z23" i="6"/>
  <c r="Z24" i="6"/>
  <c r="Z25" i="6"/>
  <c r="Z26" i="6"/>
  <c r="Z27" i="6"/>
  <c r="Z28" i="6"/>
  <c r="Z29" i="6"/>
  <c r="Z30" i="6"/>
  <c r="Z22" i="6"/>
  <c r="AA19" i="6"/>
  <c r="AB19" i="6"/>
  <c r="Z19" i="6"/>
  <c r="E42" i="12"/>
  <c r="F42" i="12"/>
  <c r="E43" i="12"/>
  <c r="F43" i="12"/>
  <c r="E44" i="12"/>
  <c r="F44" i="12"/>
  <c r="E45" i="12"/>
  <c r="F45" i="12"/>
  <c r="E46" i="12"/>
  <c r="F46" i="12"/>
  <c r="D43" i="12"/>
  <c r="D44" i="12"/>
  <c r="D45" i="12"/>
  <c r="D46" i="12"/>
  <c r="D47" i="12"/>
  <c r="D42" i="12"/>
  <c r="E39" i="12"/>
  <c r="F39" i="12"/>
  <c r="D39" i="12"/>
  <c r="E21" i="12"/>
  <c r="F21" i="12"/>
  <c r="E22" i="12"/>
  <c r="F22" i="12"/>
  <c r="E23" i="12"/>
  <c r="F23" i="12"/>
  <c r="E24" i="12"/>
  <c r="F24" i="12"/>
  <c r="E25" i="12"/>
  <c r="F25" i="12"/>
  <c r="E26" i="12"/>
  <c r="F26" i="12"/>
  <c r="E27" i="12"/>
  <c r="F27" i="12"/>
  <c r="E28" i="12"/>
  <c r="F28" i="12"/>
  <c r="E29" i="12"/>
  <c r="F29" i="12"/>
  <c r="D22" i="12"/>
  <c r="D23" i="12"/>
  <c r="D24" i="12"/>
  <c r="D25" i="12"/>
  <c r="D26" i="12"/>
  <c r="D27" i="12"/>
  <c r="D28" i="12"/>
  <c r="D29" i="12"/>
  <c r="D21" i="12"/>
  <c r="E18" i="12"/>
  <c r="F18" i="12"/>
  <c r="D18" i="12"/>
  <c r="AA42" i="5"/>
  <c r="AB42" i="5"/>
  <c r="AA43" i="5"/>
  <c r="AB43" i="5"/>
  <c r="AA44" i="5"/>
  <c r="AB44" i="5"/>
  <c r="AA45" i="5"/>
  <c r="AB45" i="5"/>
  <c r="AA46" i="5"/>
  <c r="AB46" i="5"/>
  <c r="Z43" i="5"/>
  <c r="Z44" i="5"/>
  <c r="Z45" i="5"/>
  <c r="Z46" i="5"/>
  <c r="Z47" i="5"/>
  <c r="Z42" i="5"/>
  <c r="AA39" i="5"/>
  <c r="AB39" i="5"/>
  <c r="Z39" i="5"/>
  <c r="AA21" i="5"/>
  <c r="AB21" i="5"/>
  <c r="AA22" i="5"/>
  <c r="AB22" i="5"/>
  <c r="AA23" i="5"/>
  <c r="AB23" i="5"/>
  <c r="AA24" i="5"/>
  <c r="AB24" i="5"/>
  <c r="AA25" i="5"/>
  <c r="AB25" i="5"/>
  <c r="AA26" i="5"/>
  <c r="AB26" i="5"/>
  <c r="AA27" i="5"/>
  <c r="AB27" i="5"/>
  <c r="AA28" i="5"/>
  <c r="AB28" i="5"/>
  <c r="AA29" i="5"/>
  <c r="AB29" i="5"/>
  <c r="Z29" i="5"/>
  <c r="Z28" i="5"/>
  <c r="Z27" i="5"/>
  <c r="Z26" i="5"/>
  <c r="Z25" i="5"/>
  <c r="Z24" i="5"/>
  <c r="Z23" i="5"/>
  <c r="Z22" i="5"/>
  <c r="Z21" i="5"/>
  <c r="AB18" i="5"/>
  <c r="AA18" i="5"/>
  <c r="Z18" i="5"/>
  <c r="AB38" i="3"/>
  <c r="R34" i="9"/>
  <c r="AA76" i="3"/>
  <c r="AA48" i="6" s="1"/>
  <c r="AB76" i="3"/>
  <c r="F47" i="12" s="1"/>
  <c r="Z76" i="3"/>
  <c r="AB67" i="3"/>
  <c r="AB31" i="6" s="1"/>
  <c r="AB53" i="3"/>
  <c r="AB47" i="5" l="1"/>
  <c r="E47" i="12"/>
  <c r="AA47" i="5"/>
  <c r="AB48" i="6"/>
  <c r="AB30" i="5"/>
  <c r="F30" i="12"/>
  <c r="AB29" i="3"/>
  <c r="AB16" i="3"/>
  <c r="X16" i="3"/>
  <c r="M9" i="7" l="1"/>
  <c r="M10" i="7"/>
  <c r="M11" i="7"/>
  <c r="M12" i="7"/>
  <c r="M8" i="7"/>
  <c r="K13" i="7"/>
  <c r="L13" i="7" s="1"/>
  <c r="I13" i="7"/>
  <c r="J12" i="7" s="1"/>
  <c r="G13" i="7"/>
  <c r="H11" i="7" s="1"/>
  <c r="E13" i="7"/>
  <c r="F12" i="7" s="1"/>
  <c r="C13" i="7"/>
  <c r="D13" i="7" s="1"/>
  <c r="L10" i="7" l="1"/>
  <c r="J8" i="7"/>
  <c r="J9" i="7"/>
  <c r="J13" i="7"/>
  <c r="J10" i="7"/>
  <c r="H9" i="7"/>
  <c r="H8" i="7"/>
  <c r="H12" i="7"/>
  <c r="H13" i="7"/>
  <c r="D11" i="7"/>
  <c r="F11" i="7"/>
  <c r="F8" i="7"/>
  <c r="M13" i="7"/>
  <c r="N10" i="7" s="1"/>
  <c r="D8" i="7"/>
  <c r="D9" i="7"/>
  <c r="F13" i="7"/>
  <c r="F9" i="7"/>
  <c r="H10" i="7"/>
  <c r="J11" i="7"/>
  <c r="L8" i="7"/>
  <c r="L12" i="7"/>
  <c r="D10" i="7"/>
  <c r="F10" i="7"/>
  <c r="L11" i="7"/>
  <c r="D12" i="7"/>
  <c r="L9" i="7"/>
  <c r="T24" i="10"/>
  <c r="S24" i="10"/>
  <c r="T15" i="10"/>
  <c r="S15" i="10"/>
  <c r="N9" i="7" l="1"/>
  <c r="N8" i="7"/>
  <c r="N13" i="7"/>
  <c r="N11" i="7"/>
  <c r="N12" i="7"/>
  <c r="AA53" i="3"/>
  <c r="Z53" i="3"/>
  <c r="AA67" i="3"/>
  <c r="AA38" i="3"/>
  <c r="AA29" i="3"/>
  <c r="AA16" i="3"/>
  <c r="AA31" i="6" l="1"/>
  <c r="AA30" i="5"/>
  <c r="E30" i="12"/>
  <c r="X76" i="3"/>
  <c r="W76" i="3"/>
  <c r="Z67" i="3"/>
  <c r="X67" i="3"/>
  <c r="W67" i="3"/>
  <c r="Z38" i="3"/>
  <c r="X38" i="3"/>
  <c r="W38" i="3"/>
  <c r="Z29" i="3"/>
  <c r="X29" i="3"/>
  <c r="W29" i="3"/>
  <c r="Z16" i="3"/>
  <c r="W16" i="3"/>
  <c r="D30" i="12" l="1"/>
  <c r="Z31" i="6"/>
  <c r="Z30" i="5"/>
  <c r="K40" i="6"/>
  <c r="K19" i="6"/>
  <c r="J19" i="6"/>
  <c r="I19" i="6"/>
  <c r="H19" i="6"/>
  <c r="G19" i="6"/>
  <c r="F19" i="6"/>
  <c r="E19" i="6"/>
  <c r="D19" i="6"/>
</calcChain>
</file>

<file path=xl/sharedStrings.xml><?xml version="1.0" encoding="utf-8"?>
<sst xmlns="http://schemas.openxmlformats.org/spreadsheetml/2006/main" count="962" uniqueCount="341">
  <si>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</si>
  <si>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</si>
  <si>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</si>
  <si>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</si>
  <si>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</si>
  <si>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</si>
  <si>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</si>
  <si>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</si>
  <si>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</si>
  <si>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</si>
  <si>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</si>
  <si>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</si>
  <si>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</si>
  <si>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</si>
  <si>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</si>
  <si>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</si>
  <si>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</si>
  <si>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</si>
  <si>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</si>
  <si>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</si>
  <si>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</si>
  <si>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</si>
  <si>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</si>
  <si>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</si>
  <si>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</si>
  <si>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</si>
  <si>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</si>
  <si>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</si>
  <si>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</si>
  <si>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</si>
  <si>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</si>
  <si>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</si>
  <si>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</si>
  <si>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</si>
  <si>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</si>
  <si>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</si>
  <si>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</si>
  <si>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</si>
  <si>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</si>
  <si>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</si>
  <si>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</si>
  <si>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</si>
  <si>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</si>
  <si>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</si>
  <si>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</si>
  <si>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</si>
  <si>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</si>
  <si>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</si>
  <si>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</si>
  <si>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</si>
  <si>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</si>
  <si>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</si>
  <si>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</si>
  <si>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</si>
  <si>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</si>
  <si>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</si>
  <si>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</si>
  <si>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</si>
  <si>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</si>
  <si>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</si>
  <si>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</si>
  <si>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</si>
  <si>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</si>
  <si>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</si>
  <si>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</si>
  <si>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</si>
  <si>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</si>
  <si>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</si>
  <si>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</si>
  <si>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</si>
  <si>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</si>
  <si>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</si>
  <si>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</si>
  <si>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</si>
  <si>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</si>
  <si>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</si>
  <si>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</si>
  <si>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</si>
  <si>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</si>
  <si>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</si>
  <si>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</si>
  <si>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</si>
  <si>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</si>
  <si>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</si>
  <si>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</si>
  <si>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</si>
  <si>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</si>
  <si>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</si>
  <si>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</si>
  <si>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</si>
  <si>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</si>
  <si>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</si>
  <si>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</si>
  <si>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</si>
  <si>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</si>
  <si>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</si>
  <si>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</si>
  <si>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</si>
  <si>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</si>
  <si>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</si>
  <si>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</si>
  <si>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</si>
  <si>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</si>
  <si>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</si>
  <si>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</si>
  <si>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</si>
  <si>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</si>
  <si>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</si>
  <si>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</si>
  <si>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</si>
  <si>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</si>
  <si>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</si>
  <si>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</si>
  <si>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</si>
  <si>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</si>
  <si>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</si>
  <si>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</si>
  <si>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</si>
  <si>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</si>
  <si>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</si>
  <si>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</si>
  <si>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</si>
  <si>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</si>
  <si>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</si>
  <si>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</si>
  <si>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</si>
  <si>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2010-H2</t>
  </si>
  <si>
    <t>2a</t>
  </si>
  <si>
    <t>2011-H1</t>
  </si>
  <si>
    <t>2011-H2</t>
  </si>
  <si>
    <t>2012-H1</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</si>
  <si>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</si>
  <si>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</si>
  <si>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</si>
  <si>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</si>
  <si>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</si>
  <si>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</si>
  <si>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</si>
  <si>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</si>
  <si>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</si>
  <si>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</si>
  <si>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</si>
  <si>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</si>
  <si>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</si>
  <si>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</si>
  <si>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</si>
  <si>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</si>
  <si>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</si>
  <si>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</si>
  <si>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</si>
  <si>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</si>
  <si>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</si>
  <si>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</si>
  <si>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</si>
  <si>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</si>
  <si>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t>
    </r>
    <r>
      <rPr>
        <b/>
        <sz val="8"/>
        <rFont val="Tahoma"/>
        <family val="2"/>
      </rPr>
      <t xml:space="preserve">(f) </t>
    </r>
  </si>
  <si>
    <r>
      <t xml:space="preserve">Other GI/Pure protection </t>
    </r>
    <r>
      <rPr>
        <b/>
        <sz val="8"/>
        <rFont val="Tahoma"/>
        <family val="2"/>
      </rPr>
      <t>(f)</t>
    </r>
  </si>
  <si>
    <t>Product/service name</t>
  </si>
  <si>
    <t>Product group</t>
  </si>
  <si>
    <t>Product Group (b):</t>
  </si>
  <si>
    <t>(b) Refer to Note 1 for the product names in each product group.</t>
  </si>
  <si>
    <t>(c) “Decumulation” means the conversion of pension assets accumulated during working life into pension income to be spent during retirement.</t>
  </si>
  <si>
    <t>Proportion of complaints closed within eight weeks by firm type</t>
  </si>
  <si>
    <t>Proportion of complaints closed within eight weeks by type of product</t>
  </si>
  <si>
    <t>2015-H2</t>
  </si>
  <si>
    <t>2016-H1</t>
  </si>
  <si>
    <t>Other regulated home finance products (including second and subsequent charge mortgages)</t>
  </si>
  <si>
    <t>Total(Product Group)</t>
  </si>
  <si>
    <t>Information, sums/charges or product performance</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</si>
  <si>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</si>
  <si>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</si>
  <si>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</si>
  <si>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</si>
  <si>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</si>
  <si>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</si>
  <si>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</si>
  <si>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Unregulated loans and overdrafts</t>
  </si>
  <si>
    <t>Equity release</t>
  </si>
  <si>
    <t>&lt;100</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</si>
  <si>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</si>
  <si>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</si>
  <si>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</si>
  <si>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</si>
  <si>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</si>
  <si>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</si>
  <si>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</si>
  <si>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</si>
  <si>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</si>
  <si>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</si>
  <si>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</si>
  <si>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</si>
  <si>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</si>
  <si>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</si>
  <si>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</si>
  <si>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</si>
  <si>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</si>
  <si>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</si>
  <si>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</si>
  <si>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</si>
  <si>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</si>
  <si>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</si>
  <si>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</si>
  <si>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</si>
  <si>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</si>
  <si>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</si>
  <si>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</si>
  <si>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</si>
  <si>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</si>
  <si>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</si>
  <si>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</si>
  <si>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</si>
  <si>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</si>
  <si>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</si>
  <si>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</si>
  <si>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</si>
  <si>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</si>
  <si>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</si>
  <si>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</si>
  <si>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r>
      <t xml:space="preserve">Decumulation &amp; pensions </t>
    </r>
    <r>
      <rPr>
        <b/>
        <sz val="8"/>
        <rFont val="Tahoma"/>
        <family val="2"/>
      </rPr>
      <t>(a)</t>
    </r>
  </si>
  <si>
    <t>2016-H2</t>
  </si>
  <si>
    <t>Insurance &amp; pure protection (inc. PPI)</t>
  </si>
  <si>
    <t>3a.1</t>
  </si>
  <si>
    <t>3a.2</t>
  </si>
  <si>
    <t>2b</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</si>
  <si>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</si>
  <si>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</si>
  <si>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</si>
  <si>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</si>
  <si>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</si>
  <si>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</si>
  <si>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</si>
  <si>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</si>
  <si>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</si>
  <si>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How have the changes affected the number of complaints now published?</t>
  </si>
  <si>
    <t>Rule changes and reportable complaints</t>
  </si>
  <si>
    <t>Speed of resolution - closed in eight weeks</t>
  </si>
  <si>
    <t>Volumes by product name - previous reporting rules</t>
  </si>
  <si>
    <t>Volumes by product name - new reporting rules</t>
  </si>
  <si>
    <t xml:space="preserve">(b) Under previous reporting rules ‘Decumulation &amp; pensions’ product group used to be ‘Decumulation, life &amp; pensions’, while ‘Insurance &amp; pure protection’ product group used to be ‘General insurance &amp; pure protection’. </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</si>
  <si>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</si>
  <si>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</si>
  <si>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</si>
  <si>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</si>
  <si>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</si>
  <si>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</si>
  <si>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</si>
  <si>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</si>
  <si>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</si>
  <si>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Consumer credit </t>
    </r>
    <r>
      <rPr>
        <b/>
        <i/>
        <sz val="8"/>
        <rFont val="Tahoma"/>
        <family val="2"/>
      </rPr>
      <t>(a)</t>
    </r>
  </si>
  <si>
    <t>(b) Data have been updated from the previous publications due to firm resubmissions and firms changing categories.</t>
  </si>
  <si>
    <t>(c) Data have been updated from the previous publications due to firm resubmissions and firms changing categories.</t>
  </si>
  <si>
    <t>Complaints (1) - Complaints by product group and cause of complaint</t>
  </si>
  <si>
    <t>2017 H1</t>
  </si>
  <si>
    <t>2.3a</t>
  </si>
  <si>
    <t>Number of complaints by cause of complaint group</t>
  </si>
  <si>
    <t>Delays / timescales</t>
  </si>
  <si>
    <t>Disputes over sums / charges</t>
  </si>
  <si>
    <t>Errors / not following instructions</t>
  </si>
  <si>
    <t>Other general admin/customer service</t>
  </si>
  <si>
    <t>Product disclosure information</t>
  </si>
  <si>
    <t>Product performance / features</t>
  </si>
  <si>
    <t>Unclear guidance / arrangement</t>
  </si>
  <si>
    <t>Unsuitable advice</t>
  </si>
  <si>
    <t>Number of complaints which are claims related</t>
  </si>
  <si>
    <t>(submitted only by firms receiving 500 or more complaints within each reporting period</t>
  </si>
  <si>
    <t>Cause group:</t>
  </si>
  <si>
    <t>Information, sums/charges or product performance (e)</t>
  </si>
  <si>
    <t>2017-H1</t>
  </si>
  <si>
    <t>(a) These data includes complaints reported by consumer credit firms but only on their non-consumer credit related activities. These data does not include complaints against firms authorised only to carry out consumer credit-related activities. We will not be publishing data for these firms until all firms carrying out these activities are authorised and are reporting their complaints data to us in 2018. Please see the consumer credit pages on our website for more information.</t>
  </si>
  <si>
    <t>-</t>
  </si>
  <si>
    <t>2c</t>
  </si>
  <si>
    <t>Average context figures by product</t>
  </si>
  <si>
    <t>Number of complaints by cause of complaint (firms reporting 500 or more complaints only)</t>
  </si>
  <si>
    <t>(a) Refer to Note 1 for the product names in each product group.</t>
  </si>
  <si>
    <t xml:space="preserve">Other regulated home finance products (including second and subsequent charge mortgages) </t>
  </si>
  <si>
    <t xml:space="preserve">Unregulated loans and overdrafts </t>
  </si>
  <si>
    <t>Previous reporting rules (b)</t>
  </si>
  <si>
    <t>(b)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</si>
  <si>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(d) Data have been updated from the previous publications due to firm resubmissions and firms changing categories.</t>
  </si>
  <si>
    <t>(d) (e)</t>
  </si>
  <si>
    <t>New reporting rules (b)</t>
  </si>
  <si>
    <t>Complaints closed within eight weeks by firm type (a)</t>
  </si>
  <si>
    <t>Complaints closed within eight weeks by type of product from 1 August 2009 (a)</t>
  </si>
  <si>
    <r>
      <t xml:space="preserve">Decumulation &amp; pensions </t>
    </r>
    <r>
      <rPr>
        <b/>
        <sz val="8"/>
        <color indexed="8"/>
        <rFont val="Tahoma"/>
        <family val="2"/>
      </rPr>
      <t>(c)</t>
    </r>
  </si>
  <si>
    <r>
      <t xml:space="preserve">Insurance &amp; pure protection (inc. PPI) </t>
    </r>
    <r>
      <rPr>
        <b/>
        <sz val="8"/>
        <color indexed="8"/>
        <rFont val="Tahoma"/>
        <family val="2"/>
      </rPr>
      <t>(c)</t>
    </r>
  </si>
  <si>
    <t>Complaints closed within three days by firm type (a) (b)</t>
  </si>
  <si>
    <t>(c)</t>
  </si>
  <si>
    <t>Complaints closed within three days by type of product (a) (b)</t>
  </si>
  <si>
    <t>Complaints upheld by firm type (a)</t>
  </si>
  <si>
    <t>Complaints upheld by type of product from 1 August 2009 (a)</t>
  </si>
  <si>
    <r>
      <t xml:space="preserve">Decumulation &amp; pensions </t>
    </r>
    <r>
      <rPr>
        <b/>
        <sz val="8"/>
        <rFont val="Tahoma"/>
        <family val="2"/>
      </rPr>
      <t>(c)</t>
    </r>
  </si>
  <si>
    <t xml:space="preserve">(c) Under previous reporting rules ‘Decumulation &amp; pensions’ product group used to be ‘Decumulation, life &amp; pensions’, while ‘Insurance &amp; pure protection’ product group used to be ‘General insurance &amp; pure protection’. </t>
  </si>
  <si>
    <t>Total Redress paid by type of product (a)</t>
  </si>
  <si>
    <t>Redress paid for complaints not upheld by type of product (a) (c)</t>
  </si>
  <si>
    <r>
      <t xml:space="preserve">(c) Data only available under new reporting rules - please refer to </t>
    </r>
    <r>
      <rPr>
        <b/>
        <sz val="8"/>
        <rFont val="Tahoma"/>
        <family val="2"/>
      </rPr>
      <t>Note 3</t>
    </r>
  </si>
  <si>
    <t>(d)</t>
  </si>
  <si>
    <t xml:space="preserve">(c) Any blanks for 2009-H1 are newer product categories for 2009-H2 onwards only. </t>
  </si>
  <si>
    <t>(f) Categories only available for firms to report prior to reporting requirement changes on 1 August 2009</t>
  </si>
  <si>
    <t>(e) 2016 H2 on this table only include data from firms' returns with a return period end date prior to 30 December 2016. Firms reporting under new reporting rules with a period end date on or after 30 December 2016 are on Table 2b. For further information please refer to https://www.fca.org.uk/firms/complaints-data/aggregate</t>
  </si>
  <si>
    <t>(b) 2016 H2 on this table only include data from firms' returns with a return period end date on or after 30 December 2016. Firms reporting under older reporting rules with a period end date prior to 30 December 2016 are on Table 2a. For further information please refer to https://www.fca.org.uk/firms/complaints-data/aggregate</t>
  </si>
  <si>
    <t>As a percentage of all closed complaints (a)</t>
  </si>
  <si>
    <t>As a percentage of all closed complaints (a) (b)</t>
  </si>
  <si>
    <t>Following changes to our rules in December 2015, as outlined in PS15/19: Improving complaints handling, feedback on CP14/30 and final rules (July 2015) the data firms now report to the FCA on their complaints have changed. Although they are not fully comparable to historic data we published, we believe the new data set are more informative, e.g. they provides an increased product breakdown, they put the number of complaints into context in relation to the size of each business, and as a result give us better understanding of what is happening within the sectors we regulate.</t>
  </si>
  <si>
    <t xml:space="preserve">These rule changes also increase the number of complaints reported to the FCA as all complaints are now covered – previously complaints closed prior to the close of the next business day after they were opened were not covered in these data. </t>
  </si>
  <si>
    <t>(a) H1 means first half of the year (1 January to 30 June), H2 means second half of the year (1 July to 31 December).</t>
  </si>
  <si>
    <t>Total (Cause of Complaint Name)</t>
  </si>
  <si>
    <t>Decumulation &amp; pensions (c)</t>
  </si>
  <si>
    <t>H1 means first half of the year (1 January to 30 June), H2 means second half of the year 
(1 July to 31 December).</t>
  </si>
  <si>
    <t>H1 means first half of the year (1 January to 30 June), H2 means second half of the year (1 July to 31 December).</t>
  </si>
  <si>
    <t>Number of Complaints by Product Name (a)</t>
  </si>
  <si>
    <r>
      <t>Payment protection insurance</t>
    </r>
    <r>
      <rPr>
        <b/>
        <sz val="8"/>
        <rFont val="Tahoma"/>
        <family val="2"/>
      </rPr>
      <t xml:space="preserve"> (c)</t>
    </r>
  </si>
  <si>
    <r>
      <t xml:space="preserve">Other unregulated home finance products </t>
    </r>
    <r>
      <rPr>
        <b/>
        <sz val="8"/>
        <rFont val="Tahoma"/>
        <family val="2"/>
      </rPr>
      <t>(c)</t>
    </r>
  </si>
  <si>
    <r>
      <t>Investment management/service (inc. platforms)</t>
    </r>
    <r>
      <rPr>
        <b/>
        <sz val="8"/>
        <rFont val="Tahoma"/>
        <family val="2"/>
      </rPr>
      <t xml:space="preserve"> (c)</t>
    </r>
  </si>
  <si>
    <r>
      <t>Structured products</t>
    </r>
    <r>
      <rPr>
        <b/>
        <sz val="8"/>
        <rFont val="Tahoma"/>
        <family val="2"/>
      </rPr>
      <t xml:space="preserve"> (c)</t>
    </r>
  </si>
  <si>
    <t>Number of Complaints per 1,000 accounts, balances outstanding or policies in force, by product name (a)</t>
  </si>
  <si>
    <t>Complaints (2c) - Average context figures by product (a)</t>
  </si>
  <si>
    <t>2017-H2</t>
  </si>
  <si>
    <t>2017 H2</t>
  </si>
  <si>
    <t>Pensions packaged multi products (b)</t>
  </si>
  <si>
    <t>Decumulation packaged multi products (b)</t>
  </si>
  <si>
    <t>Crowdfunding / Peer to Peer (b)</t>
  </si>
  <si>
    <t>Investment trusts (b)</t>
  </si>
  <si>
    <t>Other decumulation (b)</t>
  </si>
  <si>
    <t>ETPs (b)</t>
  </si>
  <si>
    <r>
      <t xml:space="preserve">Insurance &amp; pure protection (inc. PPI) </t>
    </r>
    <r>
      <rPr>
        <b/>
        <sz val="8"/>
        <rFont val="Tahoma"/>
        <family val="2"/>
      </rPr>
      <t>(c)</t>
    </r>
  </si>
  <si>
    <r>
      <t xml:space="preserve">Insurance &amp; pure protection (inc. PPI) </t>
    </r>
    <r>
      <rPr>
        <b/>
        <sz val="8"/>
        <rFont val="Tahoma"/>
        <family val="2"/>
      </rPr>
      <t>(b)</t>
    </r>
  </si>
  <si>
    <t>AGGREGATE COMPLAINTS STATISTICS: 2006 to 2018 H1</t>
  </si>
  <si>
    <t>Complaints by product group and cause of complaint (2018 H1)</t>
  </si>
  <si>
    <t>Data is correct as at 1 October 2018</t>
  </si>
  <si>
    <t>2018 H1 (a) - Complaints by product group and cause of complaint</t>
  </si>
  <si>
    <t>2018-H1</t>
  </si>
  <si>
    <t>2018 H1</t>
  </si>
  <si>
    <t>FX/CFD/Spreadbetting (b)</t>
  </si>
  <si>
    <t>(b) Context figures relating to these products are not available in some periods due to low numbers of firms reporting data.</t>
  </si>
  <si>
    <t>(d) Redress data has been updated since 2017 H1 due to firm resubmissions.</t>
  </si>
  <si>
    <t>Complaints (3) - Speed of resolution - closed in 8 weeks</t>
  </si>
  <si>
    <t>Complaints (3a) - Speed of resolution - closed in 3 days (a) (b)</t>
  </si>
  <si>
    <t>Number and percentage of complaints closed within 3 days  as a proportion of total closed complaints for each firm and product type</t>
  </si>
  <si>
    <t>Number and percentage of complaints closed within 8 weeks as a proportion of total closed complaints for each firm and product type</t>
  </si>
  <si>
    <t>Other aspects to consider when looking at our complaints data</t>
  </si>
  <si>
    <t>Our analysis is based on the data given to us by firms in the new return. This means that our analysis may be subject to possible reporting errors by firms. We have carried out checks to identify and correct errors where we 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</si>
</sst>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 numFmtId="172" formatCode="#,##0.0"/>
  </numFmts>
  <fonts count="48"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
      <sz val="10"/>
      <name val="Arial"/>
      <family val="2"/>
    </font>
    <font>
      <sz val="8"/>
      <color theme="1"/>
      <name val="Tahoma"/>
      <family val="2"/>
    </font>
    <font>
      <sz val="8"/>
      <name val="Verdana"/>
      <family val="2"/>
    </font>
    <font>
      <b/>
      <sz val="12"/>
      <name val="Verdana"/>
      <family val="2"/>
    </font>
    <font>
      <b/>
      <sz val="10"/>
      <color rgb="FFFF0000"/>
      <name val="Arial"/>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
      <left/>
      <right style="medium">
        <color rgb="FFCCCCCC"/>
      </right>
      <top/>
      <bottom/>
      <diagonal/>
    </border>
  </borders>
  <cellStyleXfs count="83">
    <xf numFmtId="0" fontId="0" fillId="0" borderId="0"/>
    <xf numFmtId="164" fontId="6" fillId="0" borderId="0" applyFont="0" applyFill="0" applyBorder="0" applyAlignment="0" applyProtection="0"/>
    <xf numFmtId="164" fontId="23"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6" fillId="0" borderId="0"/>
    <xf numFmtId="9" fontId="6"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41"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3" fillId="0" borderId="0"/>
    <xf numFmtId="0" fontId="41" fillId="0" borderId="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2" fillId="0" borderId="0"/>
    <xf numFmtId="16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43" fontId="31" fillId="0" borderId="0" applyFont="0" applyFill="0" applyBorder="0" applyAlignment="0" applyProtection="0"/>
    <xf numFmtId="0" fontId="1" fillId="0" borderId="0"/>
    <xf numFmtId="9" fontId="1" fillId="0" borderId="0" applyFont="0" applyFill="0" applyBorder="0" applyAlignment="0" applyProtection="0"/>
    <xf numFmtId="44" fontId="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3" fillId="0" borderId="0"/>
    <xf numFmtId="0" fontId="1" fillId="0" borderId="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9" fontId="6" fillId="0" borderId="0" applyFont="0" applyFill="0" applyBorder="0" applyAlignment="0" applyProtection="0"/>
    <xf numFmtId="0" fontId="6" fillId="0" borderId="0"/>
  </cellStyleXfs>
  <cellXfs count="275">
    <xf numFmtId="0" fontId="0" fillId="0" borderId="0" xfId="0"/>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0"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9" fontId="0" fillId="0" borderId="0" xfId="6" applyFont="1"/>
    <xf numFmtId="0" fontId="11" fillId="0" borderId="0" xfId="0" applyFont="1" applyBorder="1"/>
    <xf numFmtId="0" fontId="11" fillId="0" borderId="8" xfId="0" applyFont="1" applyFill="1" applyBorder="1"/>
    <xf numFmtId="0" fontId="11" fillId="0" borderId="5" xfId="0" applyFont="1" applyBorder="1"/>
    <xf numFmtId="167" fontId="14" fillId="0" borderId="5"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1" fillId="0" borderId="0" xfId="0" applyFont="1" applyFill="1" applyAlignment="1">
      <alignment horizontal="center"/>
    </xf>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169" fontId="11" fillId="0" borderId="0" xfId="1" applyNumberFormat="1" applyFont="1"/>
    <xf numFmtId="3" fontId="14" fillId="0" borderId="0" xfId="0" applyNumberFormat="1" applyFont="1"/>
    <xf numFmtId="169" fontId="14" fillId="0" borderId="0" xfId="1"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7" fillId="0" borderId="0" xfId="3" applyAlignment="1" applyProtection="1"/>
    <xf numFmtId="0" fontId="30" fillId="0" borderId="0" xfId="3" applyFont="1" applyAlignment="1" applyProtection="1">
      <alignment horizontal="left"/>
    </xf>
    <xf numFmtId="0" fontId="6"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3" xfId="0" applyNumberFormat="1" applyFont="1" applyFill="1" applyBorder="1" applyAlignment="1">
      <alignment horizontal="right" vertical="top"/>
    </xf>
    <xf numFmtId="0" fontId="6"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6"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169" fontId="11" fillId="0" borderId="0" xfId="1" applyNumberFormat="1"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11" fillId="0" borderId="0" xfId="0" applyFont="1" applyFill="1" applyBorder="1" applyAlignment="1">
      <alignment wrapText="1"/>
    </xf>
    <xf numFmtId="0" fontId="11" fillId="0" borderId="0" xfId="0" applyFont="1" applyAlignment="1">
      <alignment wrapText="1"/>
    </xf>
    <xf numFmtId="0" fontId="0" fillId="0" borderId="0" xfId="0" applyAlignment="1"/>
    <xf numFmtId="0" fontId="14" fillId="3" borderId="5" xfId="0" applyFont="1" applyFill="1" applyBorder="1" applyAlignment="1">
      <alignment horizontal="left"/>
    </xf>
    <xf numFmtId="0" fontId="11" fillId="3" borderId="5" xfId="0" applyFont="1" applyFill="1" applyBorder="1" applyAlignment="1">
      <alignment horizontal="left"/>
    </xf>
    <xf numFmtId="0" fontId="30" fillId="0" borderId="0" xfId="3" applyFont="1" applyAlignment="1" applyProtection="1">
      <alignment horizontal="right"/>
    </xf>
    <xf numFmtId="0" fontId="11" fillId="0" borderId="0" xfId="0" applyFont="1" applyAlignment="1">
      <alignmen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14" fillId="2" borderId="1" xfId="0" applyFont="1" applyFill="1"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30" fillId="0" borderId="0" xfId="3" applyFont="1" applyAlignment="1" applyProtection="1"/>
    <xf numFmtId="49" fontId="13" fillId="4" borderId="0" xfId="0" applyNumberFormat="1" applyFont="1" applyFill="1" applyBorder="1" applyAlignment="1">
      <alignment vertical="top" wrapText="1"/>
    </xf>
    <xf numFmtId="0" fontId="11"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1" fillId="3" borderId="5" xfId="0" applyFont="1" applyFill="1" applyBorder="1" applyAlignment="1">
      <alignment horizontal="left"/>
    </xf>
    <xf numFmtId="0" fontId="11" fillId="5" borderId="0" xfId="0" applyFont="1" applyFill="1"/>
    <xf numFmtId="0" fontId="13" fillId="0" borderId="0" xfId="0" applyFont="1" applyFill="1" applyBorder="1" applyAlignment="1">
      <alignment horizontal="right"/>
    </xf>
    <xf numFmtId="0" fontId="42" fillId="0" borderId="0" xfId="0" applyFont="1"/>
    <xf numFmtId="0" fontId="22" fillId="0" borderId="0" xfId="0" applyFont="1"/>
    <xf numFmtId="9" fontId="14" fillId="0" borderId="0" xfId="6" applyFont="1" applyFill="1" applyBorder="1"/>
    <xf numFmtId="0" fontId="11" fillId="0" borderId="0" xfId="0" applyFont="1" applyAlignment="1">
      <alignment horizontal="right"/>
    </xf>
    <xf numFmtId="0" fontId="11" fillId="0" borderId="0" xfId="0" applyFont="1" applyFill="1" applyAlignment="1">
      <alignment horizontal="right"/>
    </xf>
    <xf numFmtId="0" fontId="35" fillId="0" borderId="0" xfId="0" applyFont="1" applyAlignment="1">
      <alignment wrapText="1"/>
    </xf>
    <xf numFmtId="168" fontId="11" fillId="0" borderId="0" xfId="6" applyNumberFormat="1" applyFont="1" applyAlignment="1">
      <alignment horizontal="center"/>
    </xf>
    <xf numFmtId="168" fontId="14" fillId="3" borderId="5" xfId="6" applyNumberFormat="1" applyFont="1" applyFill="1" applyBorder="1" applyAlignment="1">
      <alignment horizontal="left"/>
    </xf>
    <xf numFmtId="168" fontId="13" fillId="0" borderId="0" xfId="6" applyNumberFormat="1" applyFont="1" applyFill="1" applyBorder="1" applyAlignment="1">
      <alignment horizontal="right" vertical="center"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11" fillId="0" borderId="0" xfId="0" applyFont="1" applyAlignment="1">
      <alignment wrapText="1"/>
    </xf>
    <xf numFmtId="9" fontId="11" fillId="0" borderId="0" xfId="6" applyFont="1" applyFill="1" applyBorder="1"/>
    <xf numFmtId="9" fontId="11" fillId="0" borderId="4" xfId="6" applyFont="1" applyFill="1" applyBorder="1"/>
    <xf numFmtId="9" fontId="14" fillId="0" borderId="4" xfId="6" applyFont="1" applyFill="1" applyBorder="1"/>
    <xf numFmtId="9" fontId="11" fillId="0" borderId="7" xfId="6" applyFont="1" applyFill="1" applyBorder="1"/>
    <xf numFmtId="0" fontId="39" fillId="0" borderId="0" xfId="0" applyFont="1" applyAlignment="1">
      <alignment horizontal="left"/>
    </xf>
    <xf numFmtId="0" fontId="11" fillId="0" borderId="0" xfId="0" applyFont="1" applyFill="1" applyBorder="1" applyAlignment="1">
      <alignment horizontal="left" wrapText="1"/>
    </xf>
    <xf numFmtId="3" fontId="18" fillId="5" borderId="12" xfId="0" applyNumberFormat="1" applyFont="1" applyFill="1" applyBorder="1" applyAlignment="1">
      <alignment horizontal="right" vertical="top"/>
    </xf>
    <xf numFmtId="3" fontId="13" fillId="5" borderId="12" xfId="0" applyNumberFormat="1" applyFont="1" applyFill="1" applyBorder="1" applyAlignment="1">
      <alignment horizontal="right" vertical="top"/>
    </xf>
    <xf numFmtId="168" fontId="11" fillId="0" borderId="0" xfId="6" applyNumberFormat="1" applyFont="1" applyFill="1" applyBorder="1"/>
    <xf numFmtId="0" fontId="11" fillId="0" borderId="12" xfId="0" applyFont="1" applyFill="1" applyBorder="1"/>
    <xf numFmtId="0" fontId="16" fillId="0" borderId="0" xfId="0" applyFont="1"/>
    <xf numFmtId="0" fontId="6" fillId="0" borderId="0" xfId="0" applyFont="1" applyBorder="1" applyAlignment="1"/>
    <xf numFmtId="0" fontId="11" fillId="0" borderId="0" xfId="0" applyFont="1" applyBorder="1" applyAlignment="1">
      <alignment vertical="top" wrapText="1"/>
    </xf>
    <xf numFmtId="0" fontId="7" fillId="0" borderId="0" xfId="3" applyAlignment="1" applyProtection="1">
      <alignment horizontal="left"/>
    </xf>
    <xf numFmtId="0" fontId="39" fillId="0" borderId="0" xfId="0" applyFont="1"/>
    <xf numFmtId="0" fontId="26" fillId="0" borderId="0" xfId="0" applyFont="1" applyAlignment="1">
      <alignment horizontal="right"/>
    </xf>
    <xf numFmtId="0" fontId="29" fillId="0" borderId="0" xfId="0" applyFont="1" applyAlignment="1">
      <alignment horizontal="right"/>
    </xf>
    <xf numFmtId="0" fontId="39" fillId="0" borderId="0" xfId="0" applyFont="1" applyAlignment="1">
      <alignment horizontal="left"/>
    </xf>
    <xf numFmtId="3" fontId="18" fillId="4" borderId="3" xfId="0" applyNumberFormat="1" applyFont="1" applyFill="1" applyBorder="1" applyAlignment="1">
      <alignment horizontal="left" vertical="top"/>
    </xf>
    <xf numFmtId="0" fontId="11" fillId="3" borderId="3" xfId="0" applyFont="1" applyFill="1" applyBorder="1" applyAlignment="1">
      <alignment horizontal="left"/>
    </xf>
    <xf numFmtId="172" fontId="18" fillId="4" borderId="13" xfId="0" applyNumberFormat="1" applyFont="1" applyFill="1" applyBorder="1" applyAlignment="1">
      <alignment horizontal="right" vertical="top"/>
    </xf>
    <xf numFmtId="0" fontId="11" fillId="6" borderId="0" xfId="0" applyFont="1" applyFill="1"/>
    <xf numFmtId="3" fontId="12" fillId="4" borderId="5" xfId="0" applyNumberFormat="1" applyFont="1" applyFill="1" applyBorder="1" applyAlignment="1">
      <alignment horizontal="left" vertical="top"/>
    </xf>
    <xf numFmtId="0" fontId="15" fillId="3" borderId="6" xfId="0" applyFont="1" applyFill="1" applyBorder="1" applyAlignment="1">
      <alignment horizontal="left"/>
    </xf>
    <xf numFmtId="3" fontId="12" fillId="4" borderId="0" xfId="0" applyNumberFormat="1" applyFont="1" applyFill="1" applyBorder="1" applyAlignment="1">
      <alignment horizontal="left" vertical="top"/>
    </xf>
    <xf numFmtId="3" fontId="18" fillId="4" borderId="9" xfId="0" applyNumberFormat="1" applyFont="1" applyFill="1" applyBorder="1" applyAlignment="1">
      <alignment horizontal="left" vertical="top"/>
    </xf>
    <xf numFmtId="3" fontId="21" fillId="4" borderId="0" xfId="0" applyNumberFormat="1" applyFont="1" applyFill="1" applyBorder="1" applyAlignment="1">
      <alignment horizontal="left" vertical="top"/>
    </xf>
    <xf numFmtId="169" fontId="15" fillId="0" borderId="0" xfId="1" applyNumberFormat="1" applyFont="1"/>
    <xf numFmtId="172" fontId="18" fillId="4" borderId="6" xfId="0" applyNumberFormat="1" applyFont="1" applyFill="1" applyBorder="1" applyAlignment="1">
      <alignment horizontal="right" vertical="top"/>
    </xf>
    <xf numFmtId="3" fontId="44" fillId="0" borderId="14" xfId="4" applyNumberFormat="1" applyFont="1" applyBorder="1" applyAlignment="1">
      <alignment horizontal="left" vertical="top"/>
    </xf>
    <xf numFmtId="0" fontId="17" fillId="3" borderId="6" xfId="0" applyFont="1" applyFill="1" applyBorder="1" applyAlignment="1">
      <alignment horizontal="left" wrapText="1"/>
    </xf>
    <xf numFmtId="0" fontId="29" fillId="0" borderId="0" xfId="0" applyNumberFormat="1" applyFont="1" applyAlignment="1">
      <alignment horizontal="right"/>
    </xf>
    <xf numFmtId="0" fontId="14" fillId="2" borderId="1" xfId="0" applyFont="1" applyFill="1" applyBorder="1" applyAlignment="1">
      <alignment wrapText="1"/>
    </xf>
    <xf numFmtId="0" fontId="39" fillId="0" borderId="0" xfId="0" applyFont="1" applyAlignment="1">
      <alignment horizontal="left"/>
    </xf>
    <xf numFmtId="0" fontId="11" fillId="0" borderId="0" xfId="0" applyFont="1" applyFill="1" applyBorder="1" applyAlignment="1">
      <alignment horizontal="left"/>
    </xf>
    <xf numFmtId="0" fontId="14" fillId="0" borderId="0" xfId="0" applyFont="1" applyAlignment="1">
      <alignment vertical="top" wrapText="1"/>
    </xf>
    <xf numFmtId="0" fontId="45" fillId="0" borderId="0" xfId="0" applyFont="1" applyAlignment="1">
      <alignment horizontal="left"/>
    </xf>
    <xf numFmtId="3" fontId="13" fillId="0" borderId="6" xfId="0" applyNumberFormat="1" applyFont="1" applyFill="1" applyBorder="1" applyAlignment="1">
      <alignment horizontal="right" vertical="top"/>
    </xf>
    <xf numFmtId="0" fontId="46" fillId="0" borderId="0" xfId="0" applyFont="1" applyAlignment="1">
      <alignment horizontal="left"/>
    </xf>
    <xf numFmtId="0" fontId="47" fillId="0" borderId="0" xfId="0" applyFont="1"/>
    <xf numFmtId="49" fontId="14" fillId="0" borderId="0" xfId="0" quotePrefix="1" applyNumberFormat="1" applyFont="1" applyBorder="1" applyAlignment="1">
      <alignment horizontal="right"/>
    </xf>
    <xf numFmtId="0" fontId="14" fillId="0" borderId="0" xfId="0" applyFont="1" applyFill="1" applyBorder="1" applyAlignment="1">
      <alignment horizontal="left" vertical="top"/>
    </xf>
    <xf numFmtId="0" fontId="39" fillId="0" borderId="0" xfId="0" applyFont="1" applyAlignment="1">
      <alignment horizontal="left"/>
    </xf>
    <xf numFmtId="0" fontId="30" fillId="0" borderId="0" xfId="3" applyFont="1" applyAlignment="1" applyProtection="1">
      <alignment horizontal="right"/>
    </xf>
    <xf numFmtId="0" fontId="14"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5" fillId="0" borderId="0" xfId="0" applyFont="1" applyAlignment="1">
      <alignment horizontal="left"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22" fillId="0" borderId="8" xfId="0" applyFont="1" applyBorder="1" applyAlignment="1">
      <alignment wrapText="1"/>
    </xf>
    <xf numFmtId="0" fontId="16" fillId="0" borderId="8" xfId="0" applyFont="1" applyBorder="1" applyAlignment="1"/>
    <xf numFmtId="0" fontId="22" fillId="0" borderId="0" xfId="0" applyFont="1" applyBorder="1" applyAlignment="1">
      <alignment wrapText="1"/>
    </xf>
    <xf numFmtId="0" fontId="16" fillId="0" borderId="0" xfId="0" applyFont="1" applyBorder="1" applyAlignment="1"/>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Fill="1" applyBorder="1" applyAlignment="1">
      <alignment horizontal="left" wrapText="1"/>
    </xf>
  </cellXfs>
  <cellStyles count="83">
    <cellStyle name="Comma" xfId="1" builtinId="3"/>
    <cellStyle name="Comma 2" xfId="2"/>
    <cellStyle name="Comma 2 2" xfId="11"/>
    <cellStyle name="Comma 2 3" xfId="54"/>
    <cellStyle name="Comma 3" xfId="10"/>
    <cellStyle name="Comma 4" xfId="18"/>
    <cellStyle name="Comma 5" xfId="24"/>
    <cellStyle name="Comma 6" xfId="25"/>
    <cellStyle name="Comma 7" xfId="34"/>
    <cellStyle name="Comma 8" xfId="58"/>
    <cellStyle name="Comma 9" xfId="50"/>
    <cellStyle name="Currency 2" xfId="53"/>
    <cellStyle name="Hyperlink" xfId="3" builtinId="8"/>
    <cellStyle name="Hyperlink 2" xfId="12"/>
    <cellStyle name="Normal" xfId="0" builtinId="0"/>
    <cellStyle name="Normal 10" xfId="35"/>
    <cellStyle name="Normal 10 2" xfId="36"/>
    <cellStyle name="Normal 10 2 2" xfId="60"/>
    <cellStyle name="Normal 10 3" xfId="59"/>
    <cellStyle name="Normal 11" xfId="37"/>
    <cellStyle name="Normal 11 2" xfId="38"/>
    <cellStyle name="Normal 11 2 2" xfId="62"/>
    <cellStyle name="Normal 11 3" xfId="61"/>
    <cellStyle name="Normal 12" xfId="39"/>
    <cellStyle name="Normal 12 2" xfId="40"/>
    <cellStyle name="Normal 12 2 2" xfId="64"/>
    <cellStyle name="Normal 12 3" xfId="63"/>
    <cellStyle name="Normal 13" xfId="33"/>
    <cellStyle name="Normal 13 2" xfId="65"/>
    <cellStyle name="Normal 14" xfId="41"/>
    <cellStyle name="Normal 15" xfId="56"/>
    <cellStyle name="Normal 15 2" xfId="78"/>
    <cellStyle name="Normal 2" xfId="4"/>
    <cellStyle name="Normal 2 2" xfId="51"/>
    <cellStyle name="Normal 2 3" xfId="82"/>
    <cellStyle name="Normal 3" xfId="9"/>
    <cellStyle name="Normal 3 2" xfId="57"/>
    <cellStyle name="Normal 4" xfId="15"/>
    <cellStyle name="Normal 4 2" xfId="21"/>
    <cellStyle name="Normal 4 2 2" xfId="30"/>
    <cellStyle name="Normal 4 2 2 2" xfId="42"/>
    <cellStyle name="Normal 4 2 2 2 2" xfId="69"/>
    <cellStyle name="Normal 4 2 2 3" xfId="68"/>
    <cellStyle name="Normal 4 2 3" xfId="43"/>
    <cellStyle name="Normal 4 2 3 2" xfId="70"/>
    <cellStyle name="Normal 4 2 4" xfId="67"/>
    <cellStyle name="Normal 4 3" xfId="28"/>
    <cellStyle name="Normal 4 3 2" xfId="44"/>
    <cellStyle name="Normal 4 3 2 2" xfId="72"/>
    <cellStyle name="Normal 4 3 3" xfId="71"/>
    <cellStyle name="Normal 4 4" xfId="45"/>
    <cellStyle name="Normal 4 4 2" xfId="73"/>
    <cellStyle name="Normal 4 5" xfId="66"/>
    <cellStyle name="Normal 5" xfId="17"/>
    <cellStyle name="Normal 5 2" xfId="20"/>
    <cellStyle name="Normal 6" xfId="16"/>
    <cellStyle name="Normal 6 2" xfId="29"/>
    <cellStyle name="Normal 6 2 2" xfId="46"/>
    <cellStyle name="Normal 6 2 2 2" xfId="76"/>
    <cellStyle name="Normal 6 2 3" xfId="75"/>
    <cellStyle name="Normal 6 3" xfId="47"/>
    <cellStyle name="Normal 6 3 2" xfId="77"/>
    <cellStyle name="Normal 6 4" xfId="74"/>
    <cellStyle name="Normal 7" xfId="23"/>
    <cellStyle name="Normal 7 2" xfId="32"/>
    <cellStyle name="Normal 8" xfId="22"/>
    <cellStyle name="Normal 8 2" xfId="48"/>
    <cellStyle name="Normal 8 2 2" xfId="80"/>
    <cellStyle name="Normal 8 3" xfId="79"/>
    <cellStyle name="Normal 9" xfId="31"/>
    <cellStyle name="Normal_MLAR Proposed Tables for Aggregates - April 2007(20080225)" xfId="5"/>
    <cellStyle name="Percent" xfId="6" builtinId="5"/>
    <cellStyle name="Percent 2" xfId="7"/>
    <cellStyle name="Percent 2 2" xfId="14"/>
    <cellStyle name="Percent 2 3" xfId="52"/>
    <cellStyle name="Percent 3" xfId="8"/>
    <cellStyle name="Percent 3 2" xfId="55"/>
    <cellStyle name="Percent 4" xfId="13"/>
    <cellStyle name="Percent 5" xfId="19"/>
    <cellStyle name="Percent 6" xfId="26"/>
    <cellStyle name="Percent 7" xfId="27"/>
    <cellStyle name="Percent 8" xfId="49"/>
    <cellStyle name="Percent 9" xfId="81"/>
  </cellStyles>
  <dxfs count="0"/>
  <tableStyles count="0" defaultTableStyle="TableStyleMedium9" defaultPivotStyle="PivotStyleLight16"/>
  <colors>
    <mruColors>
      <color rgb="FF8064A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C2:O61"/>
  <sheetViews>
    <sheetView showGridLines="0" zoomScale="90" zoomScaleNormal="90" workbookViewId="0"/>
  </sheetViews>
  <sheetFormatPr defaultColWidth="9.1328125" defaultRowHeight="12.4" x14ac:dyDescent="0.3"/>
  <cols>
    <col min="1" max="16384" width="9.1328125" style="92"/>
  </cols>
  <sheetData>
    <row r="2" spans="3:15" ht="19.899999999999999" x14ac:dyDescent="0.5">
      <c r="C2" s="91" t="s">
        <v>326</v>
      </c>
    </row>
    <row r="3" spans="3:15" ht="19.899999999999999" x14ac:dyDescent="0.5">
      <c r="C3" s="91"/>
      <c r="E3" s="92" t="s">
        <v>142</v>
      </c>
    </row>
    <row r="4" spans="3:15" ht="19.899999999999999" x14ac:dyDescent="0.5">
      <c r="C4" s="93"/>
    </row>
    <row r="5" spans="3:15" x14ac:dyDescent="0.3">
      <c r="C5" s="103" t="s">
        <v>131</v>
      </c>
      <c r="D5" s="104"/>
      <c r="E5" s="105"/>
      <c r="F5" s="105"/>
      <c r="G5" s="105"/>
      <c r="H5" s="105"/>
    </row>
    <row r="6" spans="3:15" x14ac:dyDescent="0.3">
      <c r="C6" s="104">
        <v>1</v>
      </c>
      <c r="D6" s="104"/>
      <c r="E6" s="259" t="s">
        <v>54</v>
      </c>
      <c r="F6" s="259"/>
      <c r="G6" s="259"/>
      <c r="H6" s="259"/>
      <c r="I6" s="259"/>
      <c r="J6" s="259"/>
      <c r="K6" s="259"/>
      <c r="L6" s="259"/>
    </row>
    <row r="7" spans="3:15" x14ac:dyDescent="0.3">
      <c r="C7" s="96"/>
      <c r="D7" s="97"/>
      <c r="E7" s="98"/>
    </row>
    <row r="8" spans="3:15" x14ac:dyDescent="0.3">
      <c r="D8" s="99"/>
      <c r="E8" s="100" t="s">
        <v>327</v>
      </c>
      <c r="F8" s="96"/>
      <c r="G8" s="96"/>
      <c r="H8" s="96"/>
      <c r="I8" s="96"/>
      <c r="J8" s="96"/>
    </row>
    <row r="9" spans="3:15" x14ac:dyDescent="0.3">
      <c r="D9" s="99"/>
      <c r="E9" s="100"/>
      <c r="F9" s="96"/>
      <c r="G9" s="96"/>
      <c r="H9" s="96"/>
      <c r="I9" s="96"/>
      <c r="J9" s="96"/>
    </row>
    <row r="10" spans="3:15" x14ac:dyDescent="0.3">
      <c r="F10" s="96"/>
      <c r="G10" s="96"/>
      <c r="H10" s="96"/>
      <c r="I10" s="96"/>
      <c r="J10" s="96"/>
    </row>
    <row r="11" spans="3:15" x14ac:dyDescent="0.3">
      <c r="C11" s="104">
        <v>2</v>
      </c>
      <c r="D11" s="104"/>
      <c r="E11" s="259" t="s">
        <v>1</v>
      </c>
      <c r="F11" s="259"/>
      <c r="G11" s="259"/>
      <c r="H11" s="259"/>
      <c r="I11" s="259"/>
      <c r="J11" s="259"/>
      <c r="K11" s="259"/>
      <c r="L11" s="259"/>
    </row>
    <row r="12" spans="3:15" x14ac:dyDescent="0.3">
      <c r="C12" s="95"/>
      <c r="D12" s="95"/>
      <c r="F12" s="96"/>
      <c r="G12" s="96"/>
      <c r="H12" s="96"/>
      <c r="I12" s="96"/>
      <c r="J12" s="96"/>
    </row>
    <row r="13" spans="3:15" x14ac:dyDescent="0.3">
      <c r="C13" s="96">
        <v>2.1</v>
      </c>
      <c r="E13" s="100" t="s">
        <v>61</v>
      </c>
      <c r="F13" s="96"/>
      <c r="G13" s="96"/>
      <c r="H13" s="96"/>
      <c r="I13" s="96"/>
      <c r="O13" s="133"/>
    </row>
    <row r="14" spans="3:15" x14ac:dyDescent="0.3">
      <c r="C14" s="96"/>
      <c r="D14" s="97"/>
      <c r="E14" s="100"/>
      <c r="F14" s="96"/>
      <c r="G14" s="96"/>
      <c r="H14" s="96"/>
      <c r="I14" s="96"/>
      <c r="J14" s="96"/>
      <c r="O14" s="133"/>
    </row>
    <row r="15" spans="3:15" x14ac:dyDescent="0.3">
      <c r="C15" s="101">
        <v>2.2000000000000002</v>
      </c>
      <c r="E15" s="100" t="s">
        <v>137</v>
      </c>
      <c r="F15" s="96"/>
      <c r="G15" s="96"/>
      <c r="H15" s="96"/>
      <c r="I15" s="96"/>
      <c r="O15" s="133"/>
    </row>
    <row r="16" spans="3:15" x14ac:dyDescent="0.3">
      <c r="E16" s="100"/>
      <c r="F16" s="96"/>
      <c r="G16" s="96"/>
      <c r="H16" s="96"/>
      <c r="I16" s="96"/>
    </row>
    <row r="17" spans="3:12" x14ac:dyDescent="0.3">
      <c r="C17" s="101">
        <v>2.2999999999999998</v>
      </c>
      <c r="E17" s="100" t="s">
        <v>254</v>
      </c>
      <c r="F17" s="96"/>
      <c r="G17" s="96"/>
      <c r="H17" s="96"/>
      <c r="I17" s="96"/>
    </row>
    <row r="18" spans="3:12" x14ac:dyDescent="0.3">
      <c r="C18" s="101"/>
      <c r="E18" s="100"/>
      <c r="F18" s="96"/>
      <c r="G18" s="96"/>
      <c r="H18" s="96"/>
      <c r="I18" s="96"/>
    </row>
    <row r="19" spans="3:12" x14ac:dyDescent="0.3">
      <c r="C19" s="248" t="s">
        <v>253</v>
      </c>
      <c r="E19" s="100" t="s">
        <v>272</v>
      </c>
      <c r="F19" s="96"/>
      <c r="G19" s="96"/>
      <c r="H19" s="96"/>
      <c r="I19" s="96"/>
    </row>
    <row r="20" spans="3:12" x14ac:dyDescent="0.3">
      <c r="C20" s="101"/>
      <c r="E20" s="100"/>
      <c r="F20" s="96"/>
      <c r="G20" s="96"/>
      <c r="H20" s="96"/>
      <c r="I20" s="96"/>
      <c r="J20" s="96"/>
    </row>
    <row r="21" spans="3:12" x14ac:dyDescent="0.3">
      <c r="C21" s="101">
        <v>2.4</v>
      </c>
      <c r="E21" s="100" t="s">
        <v>63</v>
      </c>
      <c r="F21" s="96"/>
      <c r="G21" s="96"/>
      <c r="H21" s="96"/>
      <c r="I21" s="96"/>
    </row>
    <row r="22" spans="3:12" x14ac:dyDescent="0.3">
      <c r="C22" s="101"/>
      <c r="E22" s="100"/>
      <c r="F22" s="96"/>
      <c r="G22" s="96"/>
      <c r="H22" s="96"/>
      <c r="I22" s="96"/>
      <c r="J22" s="96"/>
    </row>
    <row r="23" spans="3:12" x14ac:dyDescent="0.3">
      <c r="C23" s="101">
        <v>2.5</v>
      </c>
      <c r="E23" s="100" t="s">
        <v>119</v>
      </c>
      <c r="F23" s="96"/>
      <c r="G23" s="96"/>
      <c r="H23" s="96"/>
      <c r="I23" s="96"/>
      <c r="J23" s="96"/>
    </row>
    <row r="24" spans="3:12" x14ac:dyDescent="0.3">
      <c r="C24" s="101"/>
      <c r="E24" s="100"/>
      <c r="F24" s="96"/>
      <c r="G24" s="96"/>
      <c r="H24" s="96"/>
      <c r="I24" s="96"/>
      <c r="J24" s="96"/>
    </row>
    <row r="25" spans="3:12" x14ac:dyDescent="0.3">
      <c r="C25" s="101"/>
      <c r="E25" s="100"/>
      <c r="F25" s="96"/>
      <c r="G25" s="96"/>
      <c r="H25" s="96"/>
      <c r="I25" s="96"/>
      <c r="J25" s="96"/>
    </row>
    <row r="26" spans="3:12" x14ac:dyDescent="0.3">
      <c r="C26" s="103" t="s">
        <v>127</v>
      </c>
      <c r="D26" s="104"/>
      <c r="E26" s="231" t="s">
        <v>236</v>
      </c>
      <c r="F26" s="104"/>
      <c r="G26" s="104"/>
      <c r="H26" s="104"/>
      <c r="I26" s="104"/>
      <c r="J26" s="104"/>
      <c r="K26" s="104"/>
      <c r="L26" s="104"/>
    </row>
    <row r="27" spans="3:12" x14ac:dyDescent="0.3">
      <c r="C27" s="103"/>
      <c r="D27" s="104"/>
      <c r="E27" s="221"/>
      <c r="F27" s="221"/>
      <c r="G27" s="221"/>
      <c r="H27" s="221"/>
      <c r="I27" s="221"/>
      <c r="J27" s="221"/>
      <c r="K27" s="221"/>
      <c r="L27" s="221"/>
    </row>
    <row r="28" spans="3:12" x14ac:dyDescent="0.3">
      <c r="C28" s="103" t="s">
        <v>223</v>
      </c>
      <c r="D28" s="104"/>
      <c r="E28" s="259" t="s">
        <v>237</v>
      </c>
      <c r="F28" s="259"/>
      <c r="G28" s="259"/>
      <c r="H28" s="259"/>
      <c r="I28" s="259"/>
      <c r="J28" s="259"/>
      <c r="K28" s="221"/>
      <c r="L28" s="221"/>
    </row>
    <row r="29" spans="3:12" x14ac:dyDescent="0.3">
      <c r="C29" s="94"/>
      <c r="D29" s="95"/>
      <c r="E29" s="95"/>
      <c r="H29" s="96"/>
      <c r="I29" s="96"/>
      <c r="J29" s="96"/>
    </row>
    <row r="30" spans="3:12" x14ac:dyDescent="0.3">
      <c r="C30" s="103" t="s">
        <v>270</v>
      </c>
      <c r="D30" s="104"/>
      <c r="E30" s="259" t="s">
        <v>271</v>
      </c>
      <c r="F30" s="259"/>
      <c r="G30" s="259"/>
      <c r="H30" s="259"/>
      <c r="I30" s="259"/>
      <c r="J30" s="259"/>
      <c r="K30" s="234"/>
      <c r="L30" s="234"/>
    </row>
    <row r="31" spans="3:12" x14ac:dyDescent="0.3">
      <c r="C31" s="101"/>
      <c r="E31" s="100"/>
    </row>
    <row r="32" spans="3:12" x14ac:dyDescent="0.3">
      <c r="C32" s="104">
        <v>3</v>
      </c>
      <c r="D32" s="104"/>
      <c r="E32" s="231" t="s">
        <v>235</v>
      </c>
      <c r="F32" s="231"/>
      <c r="G32" s="231"/>
      <c r="H32" s="231"/>
      <c r="I32" s="231"/>
      <c r="J32" s="231"/>
      <c r="K32" s="231"/>
      <c r="L32" s="231"/>
    </row>
    <row r="33" spans="3:12" x14ac:dyDescent="0.3">
      <c r="C33" s="95"/>
      <c r="E33" s="95"/>
    </row>
    <row r="34" spans="3:12" x14ac:dyDescent="0.3">
      <c r="C34" s="92">
        <v>3.1</v>
      </c>
      <c r="D34" s="102"/>
      <c r="E34" s="100" t="s">
        <v>162</v>
      </c>
    </row>
    <row r="35" spans="3:12" x14ac:dyDescent="0.3">
      <c r="C35" s="96"/>
      <c r="E35" s="100"/>
    </row>
    <row r="36" spans="3:12" x14ac:dyDescent="0.3">
      <c r="C36" s="96">
        <v>3.2</v>
      </c>
      <c r="E36" s="100" t="s">
        <v>163</v>
      </c>
    </row>
    <row r="37" spans="3:12" ht="13.5" customHeight="1" x14ac:dyDescent="0.3">
      <c r="C37" s="96"/>
      <c r="E37" s="100"/>
    </row>
    <row r="38" spans="3:12" x14ac:dyDescent="0.3">
      <c r="C38" s="103" t="s">
        <v>240</v>
      </c>
      <c r="D38" s="104"/>
      <c r="E38" s="231" t="s">
        <v>241</v>
      </c>
      <c r="F38" s="231"/>
      <c r="G38" s="231"/>
      <c r="H38" s="231"/>
      <c r="I38" s="231"/>
      <c r="J38" s="231"/>
      <c r="K38" s="231"/>
      <c r="L38" s="231"/>
    </row>
    <row r="39" spans="3:12" x14ac:dyDescent="0.3">
      <c r="C39" s="96"/>
      <c r="E39" s="100"/>
    </row>
    <row r="40" spans="3:12" x14ac:dyDescent="0.3">
      <c r="C40" s="232" t="s">
        <v>221</v>
      </c>
      <c r="D40" s="102"/>
      <c r="E40" s="100" t="s">
        <v>243</v>
      </c>
    </row>
    <row r="41" spans="3:12" x14ac:dyDescent="0.3">
      <c r="C41" s="233"/>
      <c r="E41" s="100"/>
    </row>
    <row r="42" spans="3:12" x14ac:dyDescent="0.3">
      <c r="C42" s="233" t="s">
        <v>222</v>
      </c>
      <c r="E42" s="100" t="s">
        <v>242</v>
      </c>
    </row>
    <row r="43" spans="3:12" x14ac:dyDescent="0.3">
      <c r="C43" s="96"/>
      <c r="E43" s="100"/>
    </row>
    <row r="44" spans="3:12" x14ac:dyDescent="0.3">
      <c r="C44" s="104">
        <v>4</v>
      </c>
      <c r="D44" s="104"/>
      <c r="E44" s="259" t="s">
        <v>18</v>
      </c>
      <c r="F44" s="259"/>
      <c r="G44" s="259"/>
      <c r="H44" s="259"/>
      <c r="I44" s="259"/>
      <c r="J44" s="259"/>
      <c r="K44" s="259"/>
      <c r="L44" s="259"/>
    </row>
    <row r="45" spans="3:12" x14ac:dyDescent="0.3">
      <c r="C45" s="96"/>
      <c r="D45" s="97"/>
      <c r="E45" s="98"/>
    </row>
    <row r="46" spans="3:12" x14ac:dyDescent="0.3">
      <c r="C46" s="92">
        <v>4.0999999999999996</v>
      </c>
      <c r="D46" s="99"/>
      <c r="E46" s="100" t="s">
        <v>55</v>
      </c>
    </row>
    <row r="47" spans="3:12" x14ac:dyDescent="0.3">
      <c r="D47" s="99"/>
      <c r="E47" s="100"/>
    </row>
    <row r="48" spans="3:12" x14ac:dyDescent="0.3">
      <c r="C48" s="92">
        <v>4.2</v>
      </c>
      <c r="D48" s="99"/>
      <c r="E48" s="100" t="s">
        <v>114</v>
      </c>
    </row>
    <row r="49" spans="3:12" x14ac:dyDescent="0.3">
      <c r="D49" s="99"/>
      <c r="E49" s="100"/>
    </row>
    <row r="50" spans="3:12" x14ac:dyDescent="0.3">
      <c r="D50" s="102"/>
    </row>
    <row r="51" spans="3:12" x14ac:dyDescent="0.3">
      <c r="C51" s="104">
        <v>5</v>
      </c>
      <c r="D51" s="104"/>
      <c r="E51" s="259" t="s">
        <v>113</v>
      </c>
      <c r="F51" s="259"/>
      <c r="G51" s="259"/>
      <c r="H51" s="259"/>
      <c r="I51" s="259"/>
      <c r="J51" s="259"/>
      <c r="K51" s="259"/>
      <c r="L51" s="259"/>
    </row>
    <row r="52" spans="3:12" ht="13.5" customHeight="1" x14ac:dyDescent="0.3">
      <c r="D52" s="102"/>
    </row>
    <row r="53" spans="3:12" ht="13.5" customHeight="1" x14ac:dyDescent="0.3">
      <c r="C53" s="92">
        <v>5.0999999999999996</v>
      </c>
      <c r="D53" s="99"/>
      <c r="E53" s="92" t="s">
        <v>106</v>
      </c>
    </row>
    <row r="54" spans="3:12" x14ac:dyDescent="0.3">
      <c r="D54" s="99"/>
    </row>
    <row r="55" spans="3:12" ht="13.5" customHeight="1" x14ac:dyDescent="0.3">
      <c r="C55" s="92">
        <v>5.0999999999999996</v>
      </c>
      <c r="D55" s="99"/>
      <c r="E55" s="92" t="s">
        <v>244</v>
      </c>
    </row>
    <row r="56" spans="3:12" x14ac:dyDescent="0.3">
      <c r="D56" s="99"/>
    </row>
    <row r="58" spans="3:12" x14ac:dyDescent="0.3">
      <c r="C58" s="104">
        <v>6</v>
      </c>
      <c r="D58" s="104"/>
      <c r="E58" s="259" t="s">
        <v>152</v>
      </c>
      <c r="F58" s="259"/>
      <c r="G58" s="259"/>
      <c r="H58" s="259"/>
      <c r="I58" s="259"/>
      <c r="J58" s="259"/>
      <c r="K58" s="259"/>
      <c r="L58" s="259"/>
    </row>
    <row r="59" spans="3:12" x14ac:dyDescent="0.3">
      <c r="C59" s="104"/>
      <c r="D59" s="104"/>
      <c r="E59" s="250"/>
      <c r="F59" s="250"/>
      <c r="G59" s="250"/>
      <c r="H59" s="250"/>
      <c r="I59" s="250"/>
      <c r="J59" s="250"/>
      <c r="K59" s="250"/>
      <c r="L59" s="250"/>
    </row>
    <row r="60" spans="3:12" ht="17.25" customHeight="1" x14ac:dyDescent="0.3">
      <c r="C60" s="92" t="s">
        <v>140</v>
      </c>
    </row>
    <row r="61" spans="3:12" ht="14.65" x14ac:dyDescent="0.35">
      <c r="D61" s="255" t="s">
        <v>328</v>
      </c>
    </row>
  </sheetData>
  <mergeCells count="7">
    <mergeCell ref="E44:L44"/>
    <mergeCell ref="E51:L51"/>
    <mergeCell ref="E58:L58"/>
    <mergeCell ref="E6:L6"/>
    <mergeCell ref="E11:L11"/>
    <mergeCell ref="E28:J28"/>
    <mergeCell ref="E30:J30"/>
  </mergeCells>
  <phoneticPr fontId="0" type="noConversion"/>
  <hyperlinks>
    <hyperlink ref="E6" location="'1 Products and Causes'!A1" display="Complaints by product and cause"/>
    <hyperlink ref="E11:L11" location="'2 Volumes'!A1" display="Volumes"/>
    <hyperlink ref="E32:L32" location="'3 Speed - closed 8 weeks'!A1" display="Speed of resolution"/>
    <hyperlink ref="E44:L44" location="'4 Upheld'!A1" display="Complaints Upheld"/>
    <hyperlink ref="E51:L51" location="'5 Redress'!A1" display="Redress"/>
    <hyperlink ref="E58:L58" location="'6 Notes 1,2&amp;3'!A1" display="Notes 1, 2 &amp; 3"/>
    <hyperlink ref="E26:L26" location="'2a Volumes by Product Name Old'!A1" display="Volumes by product name Old"/>
    <hyperlink ref="E28" location="'2b Volumes by Product Name New'!A1" display="Volumes by product name new"/>
    <hyperlink ref="E38:L38" location="'3 Speed - closed 8 weeks'!A1" display="Speed of resolution"/>
    <hyperlink ref="E38" location="'3a Speed - closed 3 days'!A1" display="Speed of resolution - closed in three days"/>
    <hyperlink ref="E30:J30" location="'2c Context by product '!A1" display="Average context figures by product"/>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V30"/>
  <sheetViews>
    <sheetView showGridLines="0" zoomScaleNormal="100" workbookViewId="0">
      <pane xSplit="2" topLeftCell="C1" activePane="topRight" state="frozen"/>
      <selection pane="topRight"/>
    </sheetView>
  </sheetViews>
  <sheetFormatPr defaultColWidth="9.1328125" defaultRowHeight="9.75" outlineLevelCol="1" x14ac:dyDescent="0.25"/>
  <cols>
    <col min="1" max="1" width="6" style="3" customWidth="1"/>
    <col min="2" max="2" width="38.86328125" style="4" customWidth="1"/>
    <col min="3" max="3" width="2.86328125" style="5" customWidth="1"/>
    <col min="4" max="4" width="14.86328125" style="4" hidden="1" customWidth="1" outlineLevel="1"/>
    <col min="5" max="5" width="11.86328125" style="4" hidden="1" customWidth="1" outlineLevel="1"/>
    <col min="6" max="6" width="11.3984375" style="4" hidden="1" customWidth="1" outlineLevel="1"/>
    <col min="7" max="7" width="11.73046875" style="4" hidden="1" customWidth="1" outlineLevel="1"/>
    <col min="8" max="9" width="13.59765625" style="4" hidden="1" customWidth="1" outlineLevel="1"/>
    <col min="10" max="10" width="13" style="4" hidden="1" customWidth="1" outlineLevel="1"/>
    <col min="11" max="11" width="13" style="4" customWidth="1" collapsed="1"/>
    <col min="12" max="12" width="12.3984375" style="87" customWidth="1"/>
    <col min="13" max="17" width="12.3984375" style="4" customWidth="1"/>
    <col min="18" max="18" width="6.73046875" style="4" customWidth="1"/>
    <col min="19" max="20" width="12.3984375" style="4" customWidth="1"/>
    <col min="21" max="21" width="12.265625" style="4" bestFit="1" customWidth="1"/>
    <col min="22" max="22" width="13.86328125" style="4" customWidth="1"/>
    <col min="23" max="16384" width="9.1328125" style="4"/>
  </cols>
  <sheetData>
    <row r="1" spans="1:22" ht="12.75" x14ac:dyDescent="0.35">
      <c r="A1" s="68"/>
      <c r="B1" s="106" t="s">
        <v>105</v>
      </c>
      <c r="K1" s="4" t="s">
        <v>132</v>
      </c>
      <c r="P1" s="260" t="s">
        <v>141</v>
      </c>
      <c r="Q1" s="260"/>
    </row>
    <row r="2" spans="1:22" ht="24.75" customHeight="1" x14ac:dyDescent="0.25">
      <c r="B2" s="216" t="s">
        <v>122</v>
      </c>
      <c r="S2" s="261" t="s">
        <v>239</v>
      </c>
      <c r="T2" s="261"/>
      <c r="U2" s="261"/>
      <c r="V2" s="261"/>
    </row>
    <row r="3" spans="1:22" x14ac:dyDescent="0.25">
      <c r="T3" s="252"/>
      <c r="U3" s="252"/>
      <c r="V3" s="252"/>
    </row>
    <row r="4" spans="1:22" x14ac:dyDescent="0.25">
      <c r="K4" s="6" t="s">
        <v>4</v>
      </c>
      <c r="S4" s="252"/>
      <c r="T4" s="252"/>
      <c r="U4" s="252"/>
      <c r="V4" s="252"/>
    </row>
    <row r="5" spans="1:22" x14ac:dyDescent="0.25">
      <c r="K5" s="90" t="s">
        <v>308</v>
      </c>
      <c r="S5" s="252"/>
      <c r="T5" s="252"/>
      <c r="U5" s="252"/>
      <c r="V5" s="252"/>
    </row>
    <row r="6" spans="1:22" x14ac:dyDescent="0.25">
      <c r="D6" s="123" t="s">
        <v>101</v>
      </c>
      <c r="E6" s="123" t="s">
        <v>121</v>
      </c>
      <c r="F6" s="123" t="s">
        <v>126</v>
      </c>
      <c r="G6" s="123" t="s">
        <v>128</v>
      </c>
      <c r="H6" s="123" t="s">
        <v>129</v>
      </c>
      <c r="I6" s="123" t="s">
        <v>130</v>
      </c>
      <c r="J6" s="123" t="s">
        <v>135</v>
      </c>
      <c r="K6" s="123" t="s">
        <v>139</v>
      </c>
      <c r="L6" s="123" t="s">
        <v>143</v>
      </c>
      <c r="M6" s="123" t="s">
        <v>146</v>
      </c>
      <c r="N6" s="129" t="s">
        <v>147</v>
      </c>
      <c r="O6" s="145" t="s">
        <v>154</v>
      </c>
      <c r="P6" s="167" t="s">
        <v>164</v>
      </c>
      <c r="Q6" s="174" t="s">
        <v>165</v>
      </c>
      <c r="R6" s="203"/>
      <c r="S6" s="186" t="s">
        <v>219</v>
      </c>
      <c r="T6" s="186" t="s">
        <v>267</v>
      </c>
      <c r="U6" s="186" t="s">
        <v>316</v>
      </c>
      <c r="V6" s="186" t="s">
        <v>330</v>
      </c>
    </row>
    <row r="7" spans="1:22" ht="17.25" customHeight="1" x14ac:dyDescent="0.25">
      <c r="G7" s="123"/>
      <c r="H7" s="123"/>
      <c r="I7" s="123"/>
      <c r="J7" s="123"/>
      <c r="M7" s="65"/>
      <c r="N7" s="65"/>
      <c r="R7" s="203"/>
      <c r="T7" s="65" t="s">
        <v>295</v>
      </c>
      <c r="U7" s="65" t="s">
        <v>295</v>
      </c>
    </row>
    <row r="8" spans="1:22" ht="2.25" customHeight="1" x14ac:dyDescent="0.25">
      <c r="C8" s="9"/>
      <c r="D8" s="66"/>
      <c r="L8" s="4"/>
      <c r="R8" s="203"/>
    </row>
    <row r="9" spans="1:22" ht="24" customHeight="1" x14ac:dyDescent="0.25">
      <c r="A9" s="10">
        <v>5.0999999999999996</v>
      </c>
      <c r="B9" s="215" t="s">
        <v>292</v>
      </c>
      <c r="C9" s="39"/>
      <c r="D9" s="64" t="s">
        <v>112</v>
      </c>
      <c r="E9" s="64" t="s">
        <v>112</v>
      </c>
      <c r="F9" s="64" t="s">
        <v>112</v>
      </c>
      <c r="G9" s="64" t="s">
        <v>112</v>
      </c>
      <c r="H9" s="64" t="s">
        <v>112</v>
      </c>
      <c r="I9" s="64" t="s">
        <v>112</v>
      </c>
      <c r="J9" s="64" t="s">
        <v>112</v>
      </c>
      <c r="K9" s="64" t="s">
        <v>112</v>
      </c>
      <c r="L9" s="64" t="s">
        <v>112</v>
      </c>
      <c r="M9" s="64" t="s">
        <v>112</v>
      </c>
      <c r="N9" s="64" t="s">
        <v>112</v>
      </c>
      <c r="O9" s="64" t="s">
        <v>112</v>
      </c>
      <c r="P9" s="64" t="s">
        <v>112</v>
      </c>
      <c r="Q9" s="64" t="s">
        <v>112</v>
      </c>
      <c r="R9" s="203"/>
      <c r="S9" s="64" t="s">
        <v>112</v>
      </c>
      <c r="T9" s="64" t="s">
        <v>112</v>
      </c>
      <c r="U9" s="64" t="s">
        <v>112</v>
      </c>
      <c r="V9" s="64" t="s">
        <v>112</v>
      </c>
    </row>
    <row r="10" spans="1:22" ht="12" customHeight="1" x14ac:dyDescent="0.25">
      <c r="B10" s="214" t="s">
        <v>148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3"/>
      <c r="S10" s="53">
        <v>211451780</v>
      </c>
      <c r="T10" s="53">
        <v>219948126</v>
      </c>
      <c r="U10" s="53">
        <v>192318059</v>
      </c>
      <c r="V10" s="53">
        <v>141147350</v>
      </c>
    </row>
    <row r="11" spans="1:22" ht="12" customHeight="1" x14ac:dyDescent="0.25">
      <c r="B11" s="214" t="s">
        <v>247</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3"/>
      <c r="S11" s="53">
        <v>21427634</v>
      </c>
      <c r="T11" s="53">
        <v>23017828</v>
      </c>
      <c r="U11" s="53">
        <v>19974526</v>
      </c>
      <c r="V11" s="53">
        <v>21275067</v>
      </c>
    </row>
    <row r="12" spans="1:22" ht="12" customHeight="1" x14ac:dyDescent="0.25">
      <c r="B12" s="214" t="s">
        <v>104</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3"/>
      <c r="S12" s="53">
        <v>23077089</v>
      </c>
      <c r="T12" s="53">
        <v>20085434</v>
      </c>
      <c r="U12" s="53">
        <v>19276301</v>
      </c>
      <c r="V12" s="53">
        <v>17552566</v>
      </c>
    </row>
    <row r="13" spans="1:22" ht="12" customHeight="1" x14ac:dyDescent="0.25">
      <c r="B13" s="214" t="s">
        <v>325</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3"/>
      <c r="S13" s="53">
        <v>1590044887</v>
      </c>
      <c r="T13" s="53">
        <v>1681363946</v>
      </c>
      <c r="U13" s="53">
        <v>2092169830</v>
      </c>
      <c r="V13" s="53">
        <v>2365961334</v>
      </c>
    </row>
    <row r="14" spans="1:22" ht="12" customHeight="1" x14ac:dyDescent="0.25">
      <c r="B14" s="214"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3"/>
      <c r="S14" s="53">
        <v>58022331</v>
      </c>
      <c r="T14" s="53">
        <v>46930452</v>
      </c>
      <c r="U14" s="53">
        <v>35391330</v>
      </c>
      <c r="V14" s="53">
        <v>27449908</v>
      </c>
    </row>
    <row r="15" spans="1:22" ht="12" customHeight="1" x14ac:dyDescent="0.25">
      <c r="B15" s="215"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3"/>
      <c r="S15" s="63">
        <f>SUM(S10:S14)</f>
        <v>1904023721</v>
      </c>
      <c r="T15" s="63">
        <f>SUM(T10:T14)</f>
        <v>1991345786</v>
      </c>
      <c r="U15" s="63">
        <f>SUM(U10:U14)</f>
        <v>2359130046</v>
      </c>
      <c r="V15" s="63">
        <f>SUM(V10:V14)</f>
        <v>2573386225</v>
      </c>
    </row>
    <row r="16" spans="1:22" x14ac:dyDescent="0.25">
      <c r="H16" s="81"/>
      <c r="I16" s="81"/>
      <c r="J16" s="81"/>
      <c r="K16" s="81"/>
      <c r="L16" s="81"/>
      <c r="M16" s="81"/>
      <c r="N16" s="81"/>
      <c r="O16" s="81"/>
    </row>
    <row r="17" spans="1:22" ht="30" customHeight="1" x14ac:dyDescent="0.25">
      <c r="A17" s="4"/>
      <c r="B17" s="51"/>
      <c r="L17" s="4"/>
      <c r="Q17" s="176"/>
      <c r="S17" s="65"/>
      <c r="T17" s="65"/>
    </row>
    <row r="18" spans="1:22" ht="28.5" customHeight="1" x14ac:dyDescent="0.25">
      <c r="A18" s="10">
        <v>5.2</v>
      </c>
      <c r="B18" s="188" t="s">
        <v>293</v>
      </c>
      <c r="C18" s="216"/>
      <c r="L18" s="4"/>
      <c r="R18" s="203"/>
      <c r="S18" s="64" t="s">
        <v>112</v>
      </c>
      <c r="T18" s="64" t="s">
        <v>112</v>
      </c>
      <c r="U18" s="64" t="s">
        <v>112</v>
      </c>
      <c r="V18" s="64" t="s">
        <v>112</v>
      </c>
    </row>
    <row r="19" spans="1:22" ht="15.75" customHeight="1" x14ac:dyDescent="0.25">
      <c r="A19" s="4"/>
      <c r="B19" s="214" t="s">
        <v>148</v>
      </c>
      <c r="C19" s="216"/>
      <c r="L19" s="4"/>
      <c r="R19" s="223"/>
      <c r="S19" s="53">
        <v>13758006</v>
      </c>
      <c r="T19" s="53">
        <v>23313301</v>
      </c>
      <c r="U19" s="53">
        <v>15713358</v>
      </c>
      <c r="V19" s="53">
        <v>11537511</v>
      </c>
    </row>
    <row r="20" spans="1:22" ht="15.75" customHeight="1" x14ac:dyDescent="0.25">
      <c r="A20" s="4"/>
      <c r="B20" s="214" t="s">
        <v>247</v>
      </c>
      <c r="C20" s="216"/>
      <c r="D20" s="122"/>
      <c r="L20" s="4"/>
      <c r="R20" s="223"/>
      <c r="S20" s="53">
        <v>1399793</v>
      </c>
      <c r="T20" s="53">
        <v>3297860</v>
      </c>
      <c r="U20" s="53">
        <v>4527438</v>
      </c>
      <c r="V20" s="53">
        <v>3955502</v>
      </c>
    </row>
    <row r="21" spans="1:22" x14ac:dyDescent="0.25">
      <c r="B21" s="214" t="s">
        <v>104</v>
      </c>
      <c r="R21" s="223"/>
      <c r="S21" s="53">
        <v>3287174</v>
      </c>
      <c r="T21" s="53">
        <v>3698851</v>
      </c>
      <c r="U21" s="53">
        <v>3004658</v>
      </c>
      <c r="V21" s="53">
        <v>2456561</v>
      </c>
    </row>
    <row r="22" spans="1:22" x14ac:dyDescent="0.25">
      <c r="B22" s="214" t="s">
        <v>325</v>
      </c>
      <c r="R22" s="223"/>
      <c r="S22" s="53">
        <v>48035511</v>
      </c>
      <c r="T22" s="53">
        <v>30933196</v>
      </c>
      <c r="U22" s="53">
        <v>42291016</v>
      </c>
      <c r="V22" s="53">
        <v>82947998</v>
      </c>
    </row>
    <row r="23" spans="1:22" x14ac:dyDescent="0.25">
      <c r="B23" s="214" t="s">
        <v>11</v>
      </c>
      <c r="R23" s="223"/>
      <c r="S23" s="53">
        <v>14570376</v>
      </c>
      <c r="T23" s="53">
        <v>4187027</v>
      </c>
      <c r="U23" s="53">
        <v>5350583</v>
      </c>
      <c r="V23" s="53">
        <v>3022581</v>
      </c>
    </row>
    <row r="24" spans="1:22" x14ac:dyDescent="0.25">
      <c r="B24" s="215" t="s">
        <v>58</v>
      </c>
      <c r="R24" s="224"/>
      <c r="S24" s="63">
        <f>SUM(S19:S23)</f>
        <v>81050860</v>
      </c>
      <c r="T24" s="63">
        <f>SUM(T19:T23)</f>
        <v>65430235</v>
      </c>
      <c r="U24" s="63">
        <f>SUM(U19:U23)</f>
        <v>70887053</v>
      </c>
      <c r="V24" s="63">
        <f>SUM(V19:V23)</f>
        <v>103920153</v>
      </c>
    </row>
    <row r="25" spans="1:22" x14ac:dyDescent="0.25">
      <c r="V25" s="186"/>
    </row>
    <row r="26" spans="1:22" x14ac:dyDescent="0.25">
      <c r="B26" s="51" t="s">
        <v>102</v>
      </c>
    </row>
    <row r="27" spans="1:22" ht="25.5" customHeight="1" x14ac:dyDescent="0.25">
      <c r="B27" s="197" t="s">
        <v>273</v>
      </c>
    </row>
    <row r="28" spans="1:22" ht="42.75" customHeight="1" x14ac:dyDescent="0.25">
      <c r="B28" s="190" t="s">
        <v>238</v>
      </c>
    </row>
    <row r="29" spans="1:22" ht="24.75" customHeight="1" x14ac:dyDescent="0.25">
      <c r="B29" s="216" t="s">
        <v>294</v>
      </c>
    </row>
    <row r="30" spans="1:22" ht="28.5" customHeight="1" x14ac:dyDescent="0.25">
      <c r="B30" s="216" t="s">
        <v>334</v>
      </c>
    </row>
  </sheetData>
  <mergeCells count="2">
    <mergeCell ref="P1:Q1"/>
    <mergeCell ref="S2:V2"/>
  </mergeCells>
  <phoneticPr fontId="10" type="noConversion"/>
  <hyperlinks>
    <hyperlink ref="P1:Q1" location="Contents!A1" display="Back to contents page"/>
  </hyperlinks>
  <pageMargins left="0.75" right="0.75" top="1" bottom="1" header="0.5" footer="0.5"/>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B1:F113"/>
  <sheetViews>
    <sheetView showGridLines="0" tabSelected="1" zoomScaleNormal="100" zoomScaleSheetLayoutView="100" workbookViewId="0">
      <pane ySplit="3" topLeftCell="A4" activePane="bottomLeft" state="frozen"/>
      <selection pane="bottomLeft"/>
    </sheetView>
  </sheetViews>
  <sheetFormatPr defaultRowHeight="12.75" x14ac:dyDescent="0.35"/>
  <cols>
    <col min="1" max="1" width="3.1328125" customWidth="1"/>
    <col min="2" max="2" width="33.86328125" customWidth="1"/>
    <col min="3" max="3" width="47.3984375" customWidth="1"/>
    <col min="4" max="4" width="6.265625" customWidth="1"/>
    <col min="5" max="5" width="45.86328125" customWidth="1"/>
    <col min="6" max="6" width="47.1328125" customWidth="1"/>
  </cols>
  <sheetData>
    <row r="1" spans="2:6" ht="13.5" x14ac:dyDescent="0.35">
      <c r="B1" s="107" t="s">
        <v>2</v>
      </c>
      <c r="D1" s="119" t="s">
        <v>141</v>
      </c>
      <c r="E1" s="118"/>
    </row>
    <row r="2" spans="2:6" x14ac:dyDescent="0.35">
      <c r="B2" s="1"/>
    </row>
    <row r="3" spans="2:6" x14ac:dyDescent="0.35">
      <c r="B3" s="2"/>
    </row>
    <row r="4" spans="2:6" ht="18" customHeight="1" x14ac:dyDescent="0.35">
      <c r="B4" s="18" t="s">
        <v>0</v>
      </c>
    </row>
    <row r="5" spans="2:6" ht="18" customHeight="1" x14ac:dyDescent="0.4">
      <c r="B5" s="268" t="s">
        <v>231</v>
      </c>
      <c r="C5" s="269"/>
      <c r="E5" s="268" t="s">
        <v>224</v>
      </c>
      <c r="F5" s="269"/>
    </row>
    <row r="6" spans="2:6" x14ac:dyDescent="0.35">
      <c r="B6" s="41" t="s">
        <v>158</v>
      </c>
      <c r="C6" s="42" t="s">
        <v>157</v>
      </c>
      <c r="E6" s="41" t="s">
        <v>158</v>
      </c>
      <c r="F6" s="42" t="s">
        <v>157</v>
      </c>
    </row>
    <row r="7" spans="2:6" x14ac:dyDescent="0.35">
      <c r="B7" s="44" t="s">
        <v>148</v>
      </c>
      <c r="C7" s="45" t="s">
        <v>107</v>
      </c>
      <c r="E7" s="44" t="s">
        <v>148</v>
      </c>
      <c r="F7" s="45" t="s">
        <v>79</v>
      </c>
    </row>
    <row r="8" spans="2:6" x14ac:dyDescent="0.35">
      <c r="B8" s="44"/>
      <c r="C8" s="45" t="s">
        <v>79</v>
      </c>
      <c r="E8" s="44"/>
      <c r="F8" s="45" t="s">
        <v>81</v>
      </c>
    </row>
    <row r="9" spans="2:6" x14ac:dyDescent="0.35">
      <c r="B9" s="44"/>
      <c r="C9" s="45" t="s">
        <v>149</v>
      </c>
      <c r="E9" s="44"/>
      <c r="F9" s="45" t="s">
        <v>182</v>
      </c>
    </row>
    <row r="10" spans="2:6" x14ac:dyDescent="0.35">
      <c r="B10" s="44"/>
      <c r="C10" s="45" t="s">
        <v>100</v>
      </c>
      <c r="E10" s="44"/>
      <c r="F10" s="45" t="s">
        <v>184</v>
      </c>
    </row>
    <row r="11" spans="2:6" x14ac:dyDescent="0.35">
      <c r="B11" s="44"/>
      <c r="C11" s="45" t="s">
        <v>108</v>
      </c>
      <c r="E11" s="44"/>
      <c r="F11" s="45" t="s">
        <v>176</v>
      </c>
    </row>
    <row r="12" spans="2:6" x14ac:dyDescent="0.35">
      <c r="B12" s="40" t="s">
        <v>232</v>
      </c>
      <c r="C12" s="43" t="s">
        <v>97</v>
      </c>
      <c r="E12" s="44"/>
      <c r="F12" s="45" t="s">
        <v>225</v>
      </c>
    </row>
    <row r="13" spans="2:6" x14ac:dyDescent="0.35">
      <c r="B13" s="40"/>
      <c r="C13" s="43" t="s">
        <v>88</v>
      </c>
      <c r="E13" s="40" t="s">
        <v>218</v>
      </c>
      <c r="F13" s="43" t="s">
        <v>194</v>
      </c>
    </row>
    <row r="14" spans="2:6" x14ac:dyDescent="0.35">
      <c r="B14" s="40"/>
      <c r="C14" s="43" t="s">
        <v>85</v>
      </c>
      <c r="E14" s="40"/>
      <c r="F14" s="43" t="s">
        <v>213</v>
      </c>
    </row>
    <row r="15" spans="2:6" x14ac:dyDescent="0.35">
      <c r="B15" s="40"/>
      <c r="C15" s="43" t="s">
        <v>82</v>
      </c>
      <c r="E15" s="40"/>
      <c r="F15" s="43" t="s">
        <v>199</v>
      </c>
    </row>
    <row r="16" spans="2:6" x14ac:dyDescent="0.35">
      <c r="B16" s="40"/>
      <c r="C16" s="43" t="s">
        <v>90</v>
      </c>
      <c r="E16" s="40"/>
      <c r="F16" s="43" t="s">
        <v>186</v>
      </c>
    </row>
    <row r="17" spans="2:6" x14ac:dyDescent="0.35">
      <c r="B17" s="44" t="s">
        <v>74</v>
      </c>
      <c r="C17" s="45" t="s">
        <v>95</v>
      </c>
      <c r="E17" s="40"/>
      <c r="F17" s="43" t="s">
        <v>212</v>
      </c>
    </row>
    <row r="18" spans="2:6" x14ac:dyDescent="0.35">
      <c r="B18" s="44"/>
      <c r="C18" s="45" t="s">
        <v>91</v>
      </c>
      <c r="E18" s="40"/>
      <c r="F18" s="43" t="s">
        <v>207</v>
      </c>
    </row>
    <row r="19" spans="2:6" x14ac:dyDescent="0.35">
      <c r="B19" s="44"/>
      <c r="C19" s="45" t="s">
        <v>80</v>
      </c>
      <c r="E19" s="40"/>
      <c r="F19" s="43" t="s">
        <v>203</v>
      </c>
    </row>
    <row r="20" spans="2:6" x14ac:dyDescent="0.35">
      <c r="B20" s="44"/>
      <c r="C20" s="45" t="s">
        <v>86</v>
      </c>
      <c r="E20" s="40"/>
      <c r="F20" s="43" t="s">
        <v>193</v>
      </c>
    </row>
    <row r="21" spans="2:6" x14ac:dyDescent="0.35">
      <c r="B21" s="44"/>
      <c r="C21" s="45" t="s">
        <v>93</v>
      </c>
      <c r="E21" s="40"/>
      <c r="F21" s="43" t="s">
        <v>226</v>
      </c>
    </row>
    <row r="22" spans="2:6" x14ac:dyDescent="0.35">
      <c r="B22" s="40" t="s">
        <v>104</v>
      </c>
      <c r="C22" s="43" t="s">
        <v>83</v>
      </c>
      <c r="E22" s="40"/>
      <c r="F22" s="43" t="s">
        <v>227</v>
      </c>
    </row>
    <row r="23" spans="2:6" x14ac:dyDescent="0.35">
      <c r="B23" s="40"/>
      <c r="C23" s="43" t="s">
        <v>84</v>
      </c>
      <c r="E23" s="44" t="s">
        <v>104</v>
      </c>
      <c r="F23" s="45" t="s">
        <v>177</v>
      </c>
    </row>
    <row r="24" spans="2:6" ht="23.25" customHeight="1" x14ac:dyDescent="0.35">
      <c r="B24" s="40"/>
      <c r="C24" s="134" t="s">
        <v>166</v>
      </c>
      <c r="E24" s="44"/>
      <c r="F24" s="45" t="s">
        <v>206</v>
      </c>
    </row>
    <row r="25" spans="2:6" x14ac:dyDescent="0.35">
      <c r="B25" s="40"/>
      <c r="C25" s="43" t="s">
        <v>94</v>
      </c>
      <c r="E25" s="44"/>
      <c r="F25" s="45" t="s">
        <v>201</v>
      </c>
    </row>
    <row r="26" spans="2:6" x14ac:dyDescent="0.35">
      <c r="B26" s="44" t="s">
        <v>11</v>
      </c>
      <c r="C26" s="45" t="s">
        <v>87</v>
      </c>
      <c r="E26" s="44"/>
      <c r="F26" s="45" t="s">
        <v>228</v>
      </c>
    </row>
    <row r="27" spans="2:6" x14ac:dyDescent="0.35">
      <c r="B27" s="44"/>
      <c r="C27" s="45" t="s">
        <v>109</v>
      </c>
      <c r="E27" s="44"/>
      <c r="F27" s="45" t="s">
        <v>94</v>
      </c>
    </row>
    <row r="28" spans="2:6" x14ac:dyDescent="0.35">
      <c r="B28" s="44"/>
      <c r="C28" s="45" t="s">
        <v>89</v>
      </c>
      <c r="E28" s="40" t="s">
        <v>229</v>
      </c>
      <c r="F28" s="43" t="s">
        <v>188</v>
      </c>
    </row>
    <row r="29" spans="2:6" x14ac:dyDescent="0.35">
      <c r="B29" s="44"/>
      <c r="C29" s="45" t="s">
        <v>99</v>
      </c>
      <c r="E29" s="40"/>
      <c r="F29" s="43" t="s">
        <v>196</v>
      </c>
    </row>
    <row r="30" spans="2:6" ht="12" customHeight="1" x14ac:dyDescent="0.35">
      <c r="B30" s="44"/>
      <c r="C30" s="45" t="s">
        <v>98</v>
      </c>
      <c r="E30" s="40"/>
      <c r="F30" s="134" t="s">
        <v>195</v>
      </c>
    </row>
    <row r="31" spans="2:6" x14ac:dyDescent="0.35">
      <c r="B31" s="44"/>
      <c r="C31" s="45" t="s">
        <v>92</v>
      </c>
      <c r="E31" s="40"/>
      <c r="F31" s="43" t="s">
        <v>185</v>
      </c>
    </row>
    <row r="32" spans="2:6" x14ac:dyDescent="0.35">
      <c r="B32" s="44"/>
      <c r="C32" s="45" t="s">
        <v>110</v>
      </c>
      <c r="E32" s="40"/>
      <c r="F32" s="43" t="s">
        <v>181</v>
      </c>
    </row>
    <row r="33" spans="2:6" ht="12" customHeight="1" x14ac:dyDescent="0.35">
      <c r="B33" s="272" t="s">
        <v>230</v>
      </c>
      <c r="C33" s="272"/>
      <c r="E33" s="40"/>
      <c r="F33" s="43" t="s">
        <v>95</v>
      </c>
    </row>
    <row r="34" spans="2:6" ht="12" customHeight="1" x14ac:dyDescent="0.35">
      <c r="B34" s="273"/>
      <c r="C34" s="273"/>
      <c r="E34" s="40"/>
      <c r="F34" s="43" t="s">
        <v>190</v>
      </c>
    </row>
    <row r="35" spans="2:6" ht="12" customHeight="1" x14ac:dyDescent="0.35">
      <c r="B35" s="229"/>
      <c r="C35" s="229"/>
      <c r="E35" s="40"/>
      <c r="F35" s="43" t="s">
        <v>183</v>
      </c>
    </row>
    <row r="36" spans="2:6" ht="12" customHeight="1" x14ac:dyDescent="0.35">
      <c r="B36" s="229"/>
      <c r="C36" s="229"/>
      <c r="E36" s="40"/>
      <c r="F36" s="134" t="s">
        <v>202</v>
      </c>
    </row>
    <row r="37" spans="2:6" ht="12" customHeight="1" x14ac:dyDescent="0.35">
      <c r="B37" s="229"/>
      <c r="C37" s="229"/>
      <c r="E37" s="40"/>
      <c r="F37" s="43" t="s">
        <v>189</v>
      </c>
    </row>
    <row r="38" spans="2:6" ht="12" customHeight="1" x14ac:dyDescent="0.35">
      <c r="B38" s="229"/>
      <c r="C38" s="229"/>
      <c r="E38" s="40"/>
      <c r="F38" s="43" t="s">
        <v>198</v>
      </c>
    </row>
    <row r="39" spans="2:6" ht="12" customHeight="1" x14ac:dyDescent="0.35">
      <c r="B39" s="229"/>
      <c r="C39" s="229"/>
      <c r="E39" s="40"/>
      <c r="F39" s="43" t="s">
        <v>187</v>
      </c>
    </row>
    <row r="40" spans="2:6" ht="12" customHeight="1" x14ac:dyDescent="0.35">
      <c r="B40" s="229"/>
      <c r="C40" s="229"/>
      <c r="E40" s="40"/>
      <c r="F40" s="43" t="s">
        <v>91</v>
      </c>
    </row>
    <row r="41" spans="2:6" ht="12" customHeight="1" x14ac:dyDescent="0.35">
      <c r="B41" s="229"/>
      <c r="C41" s="229"/>
      <c r="E41" s="40"/>
      <c r="F41" s="134" t="s">
        <v>93</v>
      </c>
    </row>
    <row r="42" spans="2:6" x14ac:dyDescent="0.35">
      <c r="B42" s="229"/>
      <c r="C42" s="229"/>
      <c r="E42" s="44" t="s">
        <v>11</v>
      </c>
      <c r="F42" s="45" t="s">
        <v>210</v>
      </c>
    </row>
    <row r="43" spans="2:6" x14ac:dyDescent="0.35">
      <c r="B43" s="229"/>
      <c r="C43" s="229"/>
      <c r="E43" s="44"/>
      <c r="F43" s="45" t="s">
        <v>205</v>
      </c>
    </row>
    <row r="44" spans="2:6" x14ac:dyDescent="0.35">
      <c r="B44" s="229"/>
      <c r="C44" s="229"/>
      <c r="E44" s="44"/>
      <c r="F44" s="45" t="s">
        <v>82</v>
      </c>
    </row>
    <row r="45" spans="2:6" x14ac:dyDescent="0.35">
      <c r="B45" s="229"/>
      <c r="C45" s="229"/>
      <c r="E45" s="44"/>
      <c r="F45" s="45" t="s">
        <v>211</v>
      </c>
    </row>
    <row r="46" spans="2:6" x14ac:dyDescent="0.35">
      <c r="B46" s="229"/>
      <c r="C46" s="229"/>
      <c r="E46" s="44"/>
      <c r="F46" s="45" t="s">
        <v>200</v>
      </c>
    </row>
    <row r="47" spans="2:6" x14ac:dyDescent="0.35">
      <c r="B47" s="229"/>
      <c r="C47" s="229"/>
      <c r="E47" s="44"/>
      <c r="F47" s="45" t="s">
        <v>192</v>
      </c>
    </row>
    <row r="48" spans="2:6" x14ac:dyDescent="0.35">
      <c r="B48" s="229"/>
      <c r="C48" s="229"/>
      <c r="E48" s="44"/>
      <c r="F48" s="45" t="s">
        <v>209</v>
      </c>
    </row>
    <row r="49" spans="2:6" x14ac:dyDescent="0.35">
      <c r="B49" s="139"/>
      <c r="C49" s="228"/>
      <c r="E49" s="44"/>
      <c r="F49" s="45" t="s">
        <v>89</v>
      </c>
    </row>
    <row r="50" spans="2:6" x14ac:dyDescent="0.35">
      <c r="B50" s="139"/>
      <c r="C50" s="228"/>
      <c r="E50" s="44"/>
      <c r="F50" s="45" t="s">
        <v>191</v>
      </c>
    </row>
    <row r="51" spans="2:6" x14ac:dyDescent="0.35">
      <c r="B51" s="38"/>
      <c r="C51" s="67"/>
      <c r="E51" s="44"/>
      <c r="F51" s="45" t="s">
        <v>204</v>
      </c>
    </row>
    <row r="52" spans="2:6" x14ac:dyDescent="0.35">
      <c r="B52" s="38"/>
      <c r="C52" s="67"/>
      <c r="E52" s="44"/>
      <c r="F52" s="45" t="s">
        <v>197</v>
      </c>
    </row>
    <row r="53" spans="2:6" x14ac:dyDescent="0.35">
      <c r="B53" s="38"/>
      <c r="C53" s="67"/>
      <c r="E53" s="44"/>
      <c r="F53" s="45" t="s">
        <v>98</v>
      </c>
    </row>
    <row r="54" spans="2:6" x14ac:dyDescent="0.35">
      <c r="B54" s="38"/>
      <c r="C54" s="67"/>
      <c r="E54" s="44"/>
      <c r="F54" s="45" t="s">
        <v>208</v>
      </c>
    </row>
    <row r="55" spans="2:6" x14ac:dyDescent="0.35">
      <c r="B55" s="38"/>
      <c r="C55" s="67"/>
      <c r="E55" s="44"/>
      <c r="F55" s="45" t="s">
        <v>99</v>
      </c>
    </row>
    <row r="56" spans="2:6" x14ac:dyDescent="0.35">
      <c r="B56" s="38"/>
      <c r="C56" s="67"/>
      <c r="E56" s="44"/>
      <c r="F56" s="45" t="s">
        <v>92</v>
      </c>
    </row>
    <row r="57" spans="2:6" x14ac:dyDescent="0.35">
      <c r="B57" s="38"/>
      <c r="C57" s="67"/>
      <c r="E57" s="272" t="s">
        <v>230</v>
      </c>
      <c r="F57" s="272"/>
    </row>
    <row r="58" spans="2:6" x14ac:dyDescent="0.35">
      <c r="B58" s="38"/>
      <c r="C58" s="67"/>
      <c r="E58" s="273"/>
      <c r="F58" s="273"/>
    </row>
    <row r="59" spans="2:6" ht="15" x14ac:dyDescent="0.4">
      <c r="B59" s="19" t="s">
        <v>56</v>
      </c>
      <c r="E59" s="273"/>
      <c r="F59" s="273"/>
    </row>
    <row r="60" spans="2:6" ht="42.75" customHeight="1" x14ac:dyDescent="0.4">
      <c r="B60" s="268" t="s">
        <v>138</v>
      </c>
      <c r="C60" s="269"/>
    </row>
    <row r="61" spans="2:6" x14ac:dyDescent="0.35">
      <c r="B61" s="41" t="s">
        <v>134</v>
      </c>
      <c r="C61" s="42" t="s">
        <v>52</v>
      </c>
    </row>
    <row r="62" spans="2:6" x14ac:dyDescent="0.35">
      <c r="B62" s="44" t="s">
        <v>150</v>
      </c>
      <c r="C62" s="45" t="s">
        <v>33</v>
      </c>
    </row>
    <row r="63" spans="2:6" x14ac:dyDescent="0.35">
      <c r="B63" s="44"/>
      <c r="C63" s="45" t="s">
        <v>12</v>
      </c>
    </row>
    <row r="64" spans="2:6" x14ac:dyDescent="0.35">
      <c r="B64" s="44"/>
      <c r="C64" s="45" t="s">
        <v>34</v>
      </c>
    </row>
    <row r="65" spans="2:3" x14ac:dyDescent="0.35">
      <c r="B65" s="44"/>
      <c r="C65" s="45" t="s">
        <v>35</v>
      </c>
    </row>
    <row r="66" spans="2:3" x14ac:dyDescent="0.35">
      <c r="B66" s="40" t="s">
        <v>42</v>
      </c>
      <c r="C66" s="43" t="s">
        <v>42</v>
      </c>
    </row>
    <row r="67" spans="2:3" x14ac:dyDescent="0.35">
      <c r="B67" s="44" t="s">
        <v>14</v>
      </c>
      <c r="C67" s="45" t="s">
        <v>24</v>
      </c>
    </row>
    <row r="68" spans="2:3" x14ac:dyDescent="0.35">
      <c r="B68" s="44"/>
      <c r="C68" s="45" t="s">
        <v>20</v>
      </c>
    </row>
    <row r="69" spans="2:3" x14ac:dyDescent="0.35">
      <c r="B69" s="44"/>
      <c r="C69" s="45" t="s">
        <v>23</v>
      </c>
    </row>
    <row r="70" spans="2:3" x14ac:dyDescent="0.35">
      <c r="B70" s="44"/>
      <c r="C70" s="45" t="s">
        <v>22</v>
      </c>
    </row>
    <row r="71" spans="2:3" x14ac:dyDescent="0.35">
      <c r="B71" s="44"/>
      <c r="C71" s="45" t="s">
        <v>21</v>
      </c>
    </row>
    <row r="72" spans="2:3" x14ac:dyDescent="0.35">
      <c r="B72" s="40" t="s">
        <v>39</v>
      </c>
      <c r="C72" s="43" t="s">
        <v>39</v>
      </c>
    </row>
    <row r="73" spans="2:3" x14ac:dyDescent="0.35">
      <c r="B73" s="44" t="s">
        <v>17</v>
      </c>
      <c r="C73" s="45" t="s">
        <v>43</v>
      </c>
    </row>
    <row r="74" spans="2:3" x14ac:dyDescent="0.35">
      <c r="B74" s="44"/>
      <c r="C74" s="45" t="s">
        <v>44</v>
      </c>
    </row>
    <row r="75" spans="2:3" x14ac:dyDescent="0.35">
      <c r="B75" s="44"/>
      <c r="C75" s="45" t="s">
        <v>45</v>
      </c>
    </row>
    <row r="76" spans="2:3" x14ac:dyDescent="0.35">
      <c r="B76" s="40" t="s">
        <v>66</v>
      </c>
      <c r="C76" s="43" t="s">
        <v>36</v>
      </c>
    </row>
    <row r="77" spans="2:3" x14ac:dyDescent="0.35">
      <c r="B77" s="40"/>
      <c r="C77" s="43" t="s">
        <v>41</v>
      </c>
    </row>
    <row r="78" spans="2:3" x14ac:dyDescent="0.35">
      <c r="B78" s="40"/>
      <c r="C78" s="43" t="s">
        <v>40</v>
      </c>
    </row>
    <row r="79" spans="2:3" x14ac:dyDescent="0.35">
      <c r="B79" s="40"/>
      <c r="C79" s="43" t="s">
        <v>38</v>
      </c>
    </row>
    <row r="80" spans="2:3" x14ac:dyDescent="0.35">
      <c r="B80" s="40"/>
      <c r="C80" s="43" t="s">
        <v>37</v>
      </c>
    </row>
    <row r="81" spans="2:3" x14ac:dyDescent="0.35">
      <c r="B81" s="44" t="s">
        <v>15</v>
      </c>
      <c r="C81" s="45" t="s">
        <v>69</v>
      </c>
    </row>
    <row r="82" spans="2:3" x14ac:dyDescent="0.35">
      <c r="B82" s="44"/>
      <c r="C82" s="45" t="s">
        <v>19</v>
      </c>
    </row>
    <row r="83" spans="2:3" x14ac:dyDescent="0.35">
      <c r="B83" s="40" t="s">
        <v>16</v>
      </c>
      <c r="C83" s="43" t="s">
        <v>68</v>
      </c>
    </row>
    <row r="84" spans="2:3" x14ac:dyDescent="0.35">
      <c r="B84" s="40"/>
      <c r="C84" s="43" t="s">
        <v>29</v>
      </c>
    </row>
    <row r="85" spans="2:3" x14ac:dyDescent="0.35">
      <c r="B85" s="40"/>
      <c r="C85" s="43" t="s">
        <v>28</v>
      </c>
    </row>
    <row r="86" spans="2:3" x14ac:dyDescent="0.35">
      <c r="B86" s="40"/>
      <c r="C86" s="43" t="s">
        <v>30</v>
      </c>
    </row>
    <row r="87" spans="2:3" x14ac:dyDescent="0.35">
      <c r="B87" s="40"/>
      <c r="C87" s="43" t="s">
        <v>26</v>
      </c>
    </row>
    <row r="88" spans="2:3" x14ac:dyDescent="0.35">
      <c r="B88" s="40"/>
      <c r="C88" s="43" t="s">
        <v>31</v>
      </c>
    </row>
    <row r="89" spans="2:3" x14ac:dyDescent="0.35">
      <c r="B89" s="40"/>
      <c r="C89" s="43" t="s">
        <v>32</v>
      </c>
    </row>
    <row r="90" spans="2:3" x14ac:dyDescent="0.35">
      <c r="B90" s="40"/>
      <c r="C90" s="43" t="s">
        <v>27</v>
      </c>
    </row>
    <row r="91" spans="2:3" x14ac:dyDescent="0.35">
      <c r="B91" s="40"/>
      <c r="C91" s="43" t="s">
        <v>25</v>
      </c>
    </row>
    <row r="92" spans="2:3" x14ac:dyDescent="0.35">
      <c r="B92" s="44" t="s">
        <v>5</v>
      </c>
      <c r="C92" s="45" t="s">
        <v>67</v>
      </c>
    </row>
    <row r="93" spans="2:3" x14ac:dyDescent="0.35">
      <c r="B93" s="44"/>
      <c r="C93" s="45" t="s">
        <v>47</v>
      </c>
    </row>
    <row r="94" spans="2:3" x14ac:dyDescent="0.35">
      <c r="B94" s="44"/>
      <c r="C94" s="45" t="s">
        <v>49</v>
      </c>
    </row>
    <row r="95" spans="2:3" x14ac:dyDescent="0.35">
      <c r="B95" s="44"/>
      <c r="C95" s="45" t="s">
        <v>48</v>
      </c>
    </row>
    <row r="96" spans="2:3" x14ac:dyDescent="0.35">
      <c r="B96" s="44"/>
      <c r="C96" s="45" t="s">
        <v>248</v>
      </c>
    </row>
    <row r="97" spans="2:4" ht="14.25" customHeight="1" x14ac:dyDescent="0.35">
      <c r="B97" s="44"/>
      <c r="C97" s="45" t="s">
        <v>46</v>
      </c>
    </row>
    <row r="98" spans="2:4" x14ac:dyDescent="0.35">
      <c r="B98" s="44"/>
      <c r="C98" s="45" t="s">
        <v>50</v>
      </c>
    </row>
    <row r="99" spans="2:4" x14ac:dyDescent="0.35">
      <c r="B99" s="44"/>
      <c r="C99" s="45" t="s">
        <v>51</v>
      </c>
    </row>
    <row r="100" spans="2:4" x14ac:dyDescent="0.35">
      <c r="B100" s="40" t="s">
        <v>70</v>
      </c>
      <c r="C100" s="43" t="s">
        <v>13</v>
      </c>
    </row>
    <row r="101" spans="2:4" ht="48" customHeight="1" x14ac:dyDescent="0.35">
      <c r="B101" s="274" t="s">
        <v>268</v>
      </c>
      <c r="C101" s="274"/>
      <c r="D101" s="274"/>
    </row>
    <row r="102" spans="2:4" ht="18" customHeight="1" x14ac:dyDescent="0.35">
      <c r="B102" s="222"/>
      <c r="C102" s="222"/>
      <c r="D102" s="222"/>
    </row>
    <row r="103" spans="2:4" ht="15" x14ac:dyDescent="0.4">
      <c r="B103" s="138" t="s">
        <v>151</v>
      </c>
      <c r="C103" s="128"/>
      <c r="D103" s="128"/>
    </row>
    <row r="104" spans="2:4" ht="13.15" x14ac:dyDescent="0.4">
      <c r="B104" s="270" t="s">
        <v>234</v>
      </c>
      <c r="C104" s="271"/>
    </row>
    <row r="105" spans="2:4" ht="53.25" customHeight="1" x14ac:dyDescent="0.35">
      <c r="B105" s="267" t="s">
        <v>302</v>
      </c>
      <c r="C105" s="267"/>
      <c r="D105" s="139"/>
    </row>
    <row r="106" spans="2:4" ht="21.75" customHeight="1" x14ac:dyDescent="0.35">
      <c r="B106" s="266" t="s">
        <v>233</v>
      </c>
      <c r="C106" s="266"/>
    </row>
    <row r="107" spans="2:4" ht="33" customHeight="1" x14ac:dyDescent="0.35">
      <c r="B107" s="267" t="s">
        <v>303</v>
      </c>
      <c r="C107" s="267"/>
    </row>
    <row r="108" spans="2:4" ht="21" customHeight="1" x14ac:dyDescent="0.35">
      <c r="B108" s="267" t="s">
        <v>246</v>
      </c>
      <c r="C108" s="267"/>
    </row>
    <row r="109" spans="2:4" x14ac:dyDescent="0.35">
      <c r="B109" s="137"/>
      <c r="C109" s="137"/>
    </row>
    <row r="110" spans="2:4" ht="12" customHeight="1" x14ac:dyDescent="0.35">
      <c r="B110" s="266" t="s">
        <v>339</v>
      </c>
      <c r="C110" s="266"/>
    </row>
    <row r="111" spans="2:4" ht="21.75" customHeight="1" x14ac:dyDescent="0.35">
      <c r="B111" s="267" t="s">
        <v>340</v>
      </c>
      <c r="C111" s="267"/>
    </row>
    <row r="113" spans="2:2" x14ac:dyDescent="0.35">
      <c r="B113" s="253"/>
    </row>
  </sheetData>
  <mergeCells count="13">
    <mergeCell ref="B110:C110"/>
    <mergeCell ref="B111:C111"/>
    <mergeCell ref="E5:F5"/>
    <mergeCell ref="B105:C105"/>
    <mergeCell ref="B104:C104"/>
    <mergeCell ref="B5:C5"/>
    <mergeCell ref="B60:C60"/>
    <mergeCell ref="B106:C106"/>
    <mergeCell ref="B107:C107"/>
    <mergeCell ref="B108:C108"/>
    <mergeCell ref="B33:C34"/>
    <mergeCell ref="E57:F59"/>
    <mergeCell ref="B101:D101"/>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fitToPage="1"/>
  </sheetPr>
  <dimension ref="A1:P36"/>
  <sheetViews>
    <sheetView showGridLines="0" zoomScaleNormal="100" workbookViewId="0">
      <pane xSplit="2" ySplit="7" topLeftCell="C8" activePane="bottomRight" state="frozen"/>
      <selection pane="topRight"/>
      <selection pane="bottomLeft"/>
      <selection pane="bottomRight"/>
    </sheetView>
  </sheetViews>
  <sheetFormatPr defaultRowHeight="12.75" x14ac:dyDescent="0.35"/>
  <cols>
    <col min="1" max="1" width="4.1328125" customWidth="1"/>
    <col min="2" max="2" width="54.265625" customWidth="1"/>
    <col min="3" max="3" width="16.265625" customWidth="1"/>
    <col min="4" max="4" width="7.1328125" style="35" customWidth="1"/>
    <col min="5" max="5" width="17.265625" customWidth="1"/>
    <col min="6" max="6" width="7.265625" style="35" customWidth="1"/>
    <col min="7" max="7" width="15.265625" customWidth="1"/>
    <col min="8" max="8" width="8.3984375" style="35" customWidth="1"/>
    <col min="9" max="9" width="14.265625" customWidth="1"/>
    <col min="10" max="10" width="8" style="35" customWidth="1"/>
    <col min="11" max="11" width="14.265625" customWidth="1"/>
    <col min="12" max="12" width="8" style="156" customWidth="1"/>
    <col min="13" max="13" width="15.73046875" customWidth="1"/>
    <col min="14" max="14" width="9" style="152" customWidth="1"/>
  </cols>
  <sheetData>
    <row r="1" spans="1:16" x14ac:dyDescent="0.35">
      <c r="A1" s="15"/>
      <c r="B1" s="106" t="s">
        <v>251</v>
      </c>
    </row>
    <row r="2" spans="1:16" ht="26.25" customHeight="1" x14ac:dyDescent="0.35">
      <c r="B2" s="180" t="s">
        <v>60</v>
      </c>
      <c r="I2" s="195" t="s">
        <v>141</v>
      </c>
      <c r="J2" s="195"/>
    </row>
    <row r="3" spans="1:16" x14ac:dyDescent="0.35">
      <c r="C3" s="22" t="s">
        <v>159</v>
      </c>
      <c r="D3" s="36"/>
    </row>
    <row r="4" spans="1:16" x14ac:dyDescent="0.35">
      <c r="B4" s="15"/>
    </row>
    <row r="5" spans="1:16" ht="31.5" customHeight="1" x14ac:dyDescent="0.35">
      <c r="C5" s="178" t="s">
        <v>148</v>
      </c>
      <c r="D5" s="178"/>
      <c r="E5" s="177" t="s">
        <v>306</v>
      </c>
      <c r="F5" s="177"/>
      <c r="G5" s="177" t="s">
        <v>104</v>
      </c>
      <c r="H5" s="177"/>
      <c r="I5" s="177" t="s">
        <v>220</v>
      </c>
      <c r="J5" s="177"/>
      <c r="K5" s="177" t="s">
        <v>11</v>
      </c>
      <c r="L5" s="177"/>
      <c r="M5" s="177" t="s">
        <v>167</v>
      </c>
      <c r="N5" s="177"/>
      <c r="O5" s="196"/>
      <c r="P5" s="196"/>
    </row>
    <row r="6" spans="1:16" ht="17.25" customHeight="1" x14ac:dyDescent="0.35">
      <c r="B6" s="16" t="s">
        <v>329</v>
      </c>
      <c r="C6" s="198"/>
      <c r="D6" s="199"/>
      <c r="E6" s="198"/>
      <c r="F6" s="199"/>
      <c r="G6" s="198"/>
      <c r="H6" s="199"/>
      <c r="I6" s="198"/>
      <c r="J6" s="199"/>
      <c r="K6" s="198"/>
      <c r="L6" s="200"/>
      <c r="M6" s="198"/>
      <c r="N6" s="201"/>
    </row>
    <row r="7" spans="1:16" x14ac:dyDescent="0.35">
      <c r="B7" s="17" t="s">
        <v>53</v>
      </c>
      <c r="C7" s="198"/>
      <c r="D7" s="199"/>
      <c r="E7" s="198"/>
      <c r="F7" s="199"/>
      <c r="G7" s="198"/>
      <c r="H7" s="199"/>
      <c r="I7" s="198"/>
      <c r="J7" s="199"/>
      <c r="K7" s="198"/>
      <c r="L7" s="200"/>
      <c r="M7" s="198"/>
      <c r="N7" s="201"/>
    </row>
    <row r="8" spans="1:16" ht="12" customHeight="1" x14ac:dyDescent="0.35">
      <c r="B8" s="183" t="s">
        <v>75</v>
      </c>
      <c r="C8" s="23">
        <v>202164</v>
      </c>
      <c r="D8" s="154">
        <f>C8/C$13</f>
        <v>0.14354853827080546</v>
      </c>
      <c r="E8" s="23">
        <v>5854</v>
      </c>
      <c r="F8" s="154">
        <f>E8/E$13</f>
        <v>0.10818302779420461</v>
      </c>
      <c r="G8" s="23">
        <v>8439</v>
      </c>
      <c r="H8" s="154">
        <f>G8/G$13</f>
        <v>6.9475088089044026E-2</v>
      </c>
      <c r="I8" s="23">
        <v>1758052</v>
      </c>
      <c r="J8" s="154">
        <f>I8/I$13</f>
        <v>0.70969979133505601</v>
      </c>
      <c r="K8" s="23">
        <v>13825</v>
      </c>
      <c r="L8" s="154">
        <f>K8/K$13</f>
        <v>0.19572172829718557</v>
      </c>
      <c r="M8" s="24">
        <f>SUM(C8,E8,G8,I8,K8)</f>
        <v>1988334</v>
      </c>
      <c r="N8" s="155">
        <f>M8/M$13</f>
        <v>0.4812358034477125</v>
      </c>
      <c r="O8" s="37"/>
      <c r="P8" s="37"/>
    </row>
    <row r="9" spans="1:16" ht="12" customHeight="1" x14ac:dyDescent="0.35">
      <c r="B9" s="183" t="s">
        <v>76</v>
      </c>
      <c r="C9" s="23">
        <v>41021</v>
      </c>
      <c r="D9" s="154">
        <f t="shared" ref="D9:D13" si="0">C9/C$13</f>
        <v>2.9127364854309921E-2</v>
      </c>
      <c r="E9" s="23">
        <v>409</v>
      </c>
      <c r="F9" s="154">
        <f t="shared" ref="F9:H13" si="1">E9/E$13</f>
        <v>7.5583973979893556E-3</v>
      </c>
      <c r="G9" s="23">
        <v>16942</v>
      </c>
      <c r="H9" s="154">
        <f t="shared" si="1"/>
        <v>0.13947706391806897</v>
      </c>
      <c r="I9" s="23">
        <v>8297</v>
      </c>
      <c r="J9" s="154">
        <f t="shared" ref="J9" si="2">I9/I$13</f>
        <v>3.349377133729241E-3</v>
      </c>
      <c r="K9" s="23">
        <v>291</v>
      </c>
      <c r="L9" s="154">
        <f t="shared" ref="L9:N9" si="3">K9/K$13</f>
        <v>4.1197123279913921E-3</v>
      </c>
      <c r="M9" s="24">
        <f t="shared" ref="M9:M13" si="4">SUM(C9,E9,G9,I9,K9)</f>
        <v>66960</v>
      </c>
      <c r="N9" s="155">
        <f t="shared" si="3"/>
        <v>1.620630608281045E-2</v>
      </c>
      <c r="O9" s="37"/>
      <c r="P9" s="37"/>
    </row>
    <row r="10" spans="1:16" ht="12" customHeight="1" x14ac:dyDescent="0.35">
      <c r="B10" s="183" t="s">
        <v>77</v>
      </c>
      <c r="C10" s="23">
        <v>841937</v>
      </c>
      <c r="D10" s="154">
        <f t="shared" si="0"/>
        <v>0.59782565474618199</v>
      </c>
      <c r="E10" s="23">
        <v>39769</v>
      </c>
      <c r="F10" s="154">
        <f t="shared" si="1"/>
        <v>0.73493864577173273</v>
      </c>
      <c r="G10" s="23">
        <v>72841</v>
      </c>
      <c r="H10" s="154">
        <f t="shared" si="1"/>
        <v>0.59967234168669936</v>
      </c>
      <c r="I10" s="23">
        <v>485643</v>
      </c>
      <c r="J10" s="154">
        <f t="shared" ref="J10" si="5">I10/I$13</f>
        <v>0.19604695183267082</v>
      </c>
      <c r="K10" s="23">
        <v>45299</v>
      </c>
      <c r="L10" s="154">
        <f t="shared" ref="L10:N10" si="6">K10/K$13</f>
        <v>0.64130188572399338</v>
      </c>
      <c r="M10" s="24">
        <f t="shared" si="4"/>
        <v>1485489</v>
      </c>
      <c r="N10" s="155">
        <f t="shared" si="6"/>
        <v>0.35953239869546011</v>
      </c>
      <c r="O10" s="37"/>
      <c r="P10" s="37"/>
    </row>
    <row r="11" spans="1:16" ht="12" customHeight="1" x14ac:dyDescent="0.35">
      <c r="B11" s="183" t="s">
        <v>168</v>
      </c>
      <c r="C11" s="23">
        <v>284772</v>
      </c>
      <c r="D11" s="154">
        <f t="shared" si="0"/>
        <v>0.20220516185104082</v>
      </c>
      <c r="E11" s="23">
        <v>6799</v>
      </c>
      <c r="F11" s="154">
        <f t="shared" si="1"/>
        <v>0.12564680662329983</v>
      </c>
      <c r="G11" s="23">
        <v>18182</v>
      </c>
      <c r="H11" s="154">
        <f t="shared" si="1"/>
        <v>0.14968551388019891</v>
      </c>
      <c r="I11" s="23">
        <v>207927</v>
      </c>
      <c r="J11" s="154">
        <f t="shared" ref="J11" si="7">I11/I$13</f>
        <v>8.3937078375909357E-2</v>
      </c>
      <c r="K11" s="23">
        <v>8984</v>
      </c>
      <c r="L11" s="154">
        <f t="shared" ref="L11:N11" si="8">K11/K$13</f>
        <v>0.12718726994733565</v>
      </c>
      <c r="M11" s="24">
        <f t="shared" si="4"/>
        <v>526664</v>
      </c>
      <c r="N11" s="155">
        <f t="shared" si="8"/>
        <v>0.12746830924129751</v>
      </c>
      <c r="O11" s="37"/>
      <c r="P11" s="37"/>
    </row>
    <row r="12" spans="1:16" ht="12" customHeight="1" x14ac:dyDescent="0.35">
      <c r="B12" s="183" t="s">
        <v>5</v>
      </c>
      <c r="C12" s="23">
        <v>38438</v>
      </c>
      <c r="D12" s="154">
        <f t="shared" si="0"/>
        <v>2.7293280277661803E-2</v>
      </c>
      <c r="E12" s="23">
        <v>1281</v>
      </c>
      <c r="F12" s="154">
        <f t="shared" si="1"/>
        <v>2.3673122412773508E-2</v>
      </c>
      <c r="G12" s="23">
        <v>5064</v>
      </c>
      <c r="H12" s="154">
        <f t="shared" si="1"/>
        <v>4.1689992425988739E-2</v>
      </c>
      <c r="I12" s="23">
        <v>17258</v>
      </c>
      <c r="J12" s="154">
        <f t="shared" ref="J12" si="9">I12/I$13</f>
        <v>6.966801322634596E-3</v>
      </c>
      <c r="K12" s="23">
        <v>2237</v>
      </c>
      <c r="L12" s="154">
        <f t="shared" ref="L12:N12" si="10">K12/K$13</f>
        <v>3.166940370349397E-2</v>
      </c>
      <c r="M12" s="24">
        <f t="shared" si="4"/>
        <v>64278</v>
      </c>
      <c r="N12" s="155">
        <f t="shared" si="10"/>
        <v>1.5557182532719385E-2</v>
      </c>
      <c r="O12" s="37"/>
      <c r="P12" s="37"/>
    </row>
    <row r="13" spans="1:16" ht="12" customHeight="1" x14ac:dyDescent="0.35">
      <c r="B13" s="182" t="s">
        <v>305</v>
      </c>
      <c r="C13" s="24">
        <f>SUM(C8:C12)</f>
        <v>1408332</v>
      </c>
      <c r="D13" s="155">
        <f t="shared" si="0"/>
        <v>1</v>
      </c>
      <c r="E13" s="24">
        <f>SUM(E8:E12)</f>
        <v>54112</v>
      </c>
      <c r="F13" s="155">
        <f t="shared" si="1"/>
        <v>1</v>
      </c>
      <c r="G13" s="24">
        <f>SUM(G8:G12)</f>
        <v>121468</v>
      </c>
      <c r="H13" s="155">
        <f t="shared" si="1"/>
        <v>1</v>
      </c>
      <c r="I13" s="24">
        <f>SUM(I8:I12)</f>
        <v>2477177</v>
      </c>
      <c r="J13" s="155">
        <f t="shared" ref="J13" si="11">I13/I$13</f>
        <v>1</v>
      </c>
      <c r="K13" s="24">
        <f>SUM(K8:K12)</f>
        <v>70636</v>
      </c>
      <c r="L13" s="155">
        <f t="shared" ref="L13:N13" si="12">K13/K$13</f>
        <v>1</v>
      </c>
      <c r="M13" s="24">
        <f t="shared" si="4"/>
        <v>4131725</v>
      </c>
      <c r="N13" s="155">
        <f t="shared" si="12"/>
        <v>1</v>
      </c>
      <c r="O13" s="37"/>
      <c r="P13" s="37"/>
    </row>
    <row r="14" spans="1:16" x14ac:dyDescent="0.35">
      <c r="M14" s="169"/>
    </row>
    <row r="15" spans="1:16" x14ac:dyDescent="0.35">
      <c r="B15" s="61" t="s">
        <v>120</v>
      </c>
      <c r="M15" s="37"/>
    </row>
    <row r="16" spans="1:16" ht="28.5" customHeight="1" x14ac:dyDescent="0.35">
      <c r="B16" s="197" t="s">
        <v>304</v>
      </c>
      <c r="C16" s="35"/>
      <c r="D16"/>
      <c r="G16" s="37"/>
    </row>
    <row r="17" spans="2:14" s="181" customFormat="1" ht="19.5" customHeight="1" x14ac:dyDescent="0.35">
      <c r="B17" s="197" t="s">
        <v>160</v>
      </c>
      <c r="C17" s="132"/>
      <c r="F17" s="89"/>
      <c r="H17" s="89"/>
      <c r="J17" s="89"/>
      <c r="L17" s="157"/>
      <c r="N17" s="158"/>
    </row>
    <row r="18" spans="2:14" ht="24.75" customHeight="1" x14ac:dyDescent="0.35">
      <c r="B18" s="179" t="s">
        <v>161</v>
      </c>
      <c r="C18" s="35"/>
      <c r="D18"/>
    </row>
    <row r="19" spans="2:14" ht="42" customHeight="1" x14ac:dyDescent="0.35">
      <c r="B19" s="179"/>
      <c r="C19" s="35"/>
    </row>
    <row r="20" spans="2:14" x14ac:dyDescent="0.35">
      <c r="C20" s="35"/>
      <c r="D20"/>
    </row>
    <row r="21" spans="2:14" x14ac:dyDescent="0.35">
      <c r="C21" s="35"/>
      <c r="D21"/>
    </row>
    <row r="22" spans="2:14" x14ac:dyDescent="0.35">
      <c r="C22" s="35"/>
      <c r="D22"/>
    </row>
    <row r="23" spans="2:14" x14ac:dyDescent="0.35">
      <c r="C23" s="35"/>
      <c r="D23"/>
    </row>
    <row r="24" spans="2:14" x14ac:dyDescent="0.35">
      <c r="C24" s="35"/>
      <c r="D24"/>
    </row>
    <row r="25" spans="2:14" x14ac:dyDescent="0.35">
      <c r="C25" s="35"/>
      <c r="D25"/>
    </row>
    <row r="26" spans="2:14" x14ac:dyDescent="0.35">
      <c r="C26" s="37"/>
    </row>
    <row r="27" spans="2:14" x14ac:dyDescent="0.35">
      <c r="C27" s="37"/>
    </row>
    <row r="36" spans="4:10" x14ac:dyDescent="0.35">
      <c r="D36" s="180"/>
      <c r="F36"/>
      <c r="H36"/>
      <c r="J36"/>
    </row>
  </sheetData>
  <phoneticPr fontId="10" type="noConversion"/>
  <hyperlinks>
    <hyperlink ref="I2:J2" location="Contents!A1" display="Back to contents page"/>
  </hyperlinks>
  <pageMargins left="0.75" right="0.75" top="1" bottom="1" header="0.5" footer="0.5"/>
  <pageSetup paperSize="9" scale="61" orientation="landscape" r:id="rId1"/>
  <headerFooter alignWithMargins="0"/>
  <ignoredErrors>
    <ignoredError sqref="F13:G13 H13:I13 J13:K13 M8:M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pageSetUpPr fitToPage="1"/>
  </sheetPr>
  <dimension ref="A1:AD84"/>
  <sheetViews>
    <sheetView showGridLines="0" zoomScaleNormal="100" workbookViewId="0">
      <pane xSplit="2" ySplit="8" topLeftCell="C9" activePane="bottomRight" state="frozen"/>
      <selection pane="topRight"/>
      <selection pane="bottomLeft"/>
      <selection pane="bottomRight"/>
    </sheetView>
  </sheetViews>
  <sheetFormatPr defaultColWidth="9.1328125" defaultRowHeight="9.75" outlineLevelCol="1" x14ac:dyDescent="0.25"/>
  <cols>
    <col min="1" max="1" width="6" style="3" customWidth="1"/>
    <col min="2" max="2" width="41.1328125" style="4" customWidth="1"/>
    <col min="3" max="3" width="2.73046875" style="5" customWidth="1"/>
    <col min="4" max="13" width="10" style="4" hidden="1" customWidth="1" outlineLevel="1"/>
    <col min="14" max="17" width="9.1328125" style="4" hidden="1" customWidth="1" outlineLevel="1"/>
    <col min="18" max="18" width="9.1328125" style="4" customWidth="1" collapsed="1"/>
    <col min="19" max="19" width="9.1328125" style="4"/>
    <col min="20" max="20" width="9.1328125" style="110"/>
    <col min="21" max="22" width="9.1328125" style="110" customWidth="1"/>
    <col min="23" max="24" width="9.1328125" style="110"/>
    <col min="25" max="25" width="4.86328125" style="4" customWidth="1"/>
    <col min="26" max="26" width="9.73046875" style="4" customWidth="1"/>
    <col min="27" max="27" width="10" style="4" customWidth="1"/>
    <col min="28" max="29" width="9.1328125" style="4"/>
    <col min="30" max="30" width="15" style="4" customWidth="1"/>
    <col min="31" max="16384" width="9.1328125" style="4"/>
  </cols>
  <sheetData>
    <row r="1" spans="1:30" ht="12.75" customHeight="1" x14ac:dyDescent="0.35">
      <c r="B1" s="106" t="s">
        <v>64</v>
      </c>
      <c r="R1" s="4" t="s">
        <v>132</v>
      </c>
      <c r="V1" s="260" t="s">
        <v>141</v>
      </c>
      <c r="W1" s="260"/>
      <c r="Y1" s="203"/>
      <c r="Z1" s="261" t="s">
        <v>239</v>
      </c>
      <c r="AA1" s="261"/>
      <c r="AB1" s="261"/>
      <c r="AC1" s="261"/>
      <c r="AD1" s="261"/>
    </row>
    <row r="2" spans="1:30" x14ac:dyDescent="0.25">
      <c r="Y2" s="203"/>
      <c r="Z2" s="261"/>
      <c r="AA2" s="261"/>
      <c r="AB2" s="261"/>
      <c r="AC2" s="261"/>
      <c r="AD2" s="261"/>
    </row>
    <row r="3" spans="1:30" x14ac:dyDescent="0.25">
      <c r="D3" s="6"/>
      <c r="R3" s="6" t="s">
        <v>4</v>
      </c>
      <c r="Y3" s="203"/>
      <c r="Z3" s="261"/>
      <c r="AA3" s="261"/>
      <c r="AB3" s="261"/>
      <c r="AC3" s="261"/>
      <c r="AD3" s="261"/>
    </row>
    <row r="4" spans="1:30" x14ac:dyDescent="0.25">
      <c r="D4" s="90"/>
      <c r="E4" s="6"/>
      <c r="F4" s="6"/>
      <c r="G4" s="6"/>
      <c r="H4" s="6"/>
      <c r="I4" s="6"/>
      <c r="R4" s="262" t="s">
        <v>307</v>
      </c>
      <c r="S4" s="262"/>
      <c r="T4" s="262"/>
      <c r="U4" s="262"/>
      <c r="V4" s="262"/>
      <c r="W4" s="262"/>
      <c r="X4" s="262"/>
      <c r="Y4" s="203"/>
      <c r="Z4" s="261"/>
      <c r="AA4" s="261"/>
      <c r="AB4" s="261"/>
      <c r="AC4" s="261"/>
      <c r="AD4" s="261"/>
    </row>
    <row r="5" spans="1:30" x14ac:dyDescent="0.25">
      <c r="E5" s="7"/>
      <c r="F5" s="7"/>
      <c r="G5" s="7"/>
      <c r="H5" s="7"/>
      <c r="I5" s="7"/>
      <c r="J5" s="7"/>
      <c r="R5" s="262"/>
      <c r="S5" s="262"/>
      <c r="T5" s="262"/>
      <c r="U5" s="262"/>
      <c r="V5" s="262"/>
      <c r="W5" s="262"/>
      <c r="X5" s="262"/>
      <c r="Y5" s="203"/>
    </row>
    <row r="6" spans="1:30" x14ac:dyDescent="0.25">
      <c r="D6" s="123" t="s">
        <v>10</v>
      </c>
      <c r="E6" s="123" t="s">
        <v>9</v>
      </c>
      <c r="F6" s="123" t="s">
        <v>8</v>
      </c>
      <c r="G6" s="123" t="s">
        <v>7</v>
      </c>
      <c r="H6" s="123" t="s">
        <v>6</v>
      </c>
      <c r="I6" s="123" t="s">
        <v>59</v>
      </c>
      <c r="J6" s="123" t="s">
        <v>71</v>
      </c>
      <c r="K6" s="123" t="s">
        <v>101</v>
      </c>
      <c r="L6" s="123" t="s">
        <v>121</v>
      </c>
      <c r="M6" s="123" t="s">
        <v>126</v>
      </c>
      <c r="N6" s="123" t="s">
        <v>128</v>
      </c>
      <c r="O6" s="123" t="s">
        <v>129</v>
      </c>
      <c r="P6" s="123" t="s">
        <v>130</v>
      </c>
      <c r="Q6" s="123" t="s">
        <v>135</v>
      </c>
      <c r="R6" s="123" t="s">
        <v>139</v>
      </c>
      <c r="S6" s="123" t="s">
        <v>143</v>
      </c>
      <c r="T6" s="123" t="s">
        <v>146</v>
      </c>
      <c r="U6" s="127" t="s">
        <v>147</v>
      </c>
      <c r="V6" s="144" t="s">
        <v>154</v>
      </c>
      <c r="W6" s="167" t="s">
        <v>164</v>
      </c>
      <c r="X6" s="174" t="s">
        <v>165</v>
      </c>
      <c r="Y6" s="203"/>
      <c r="Z6" s="186" t="s">
        <v>219</v>
      </c>
      <c r="AA6" s="186" t="s">
        <v>267</v>
      </c>
      <c r="AB6" s="186" t="s">
        <v>316</v>
      </c>
      <c r="AC6" s="186" t="s">
        <v>330</v>
      </c>
    </row>
    <row r="7" spans="1:30" x14ac:dyDescent="0.25">
      <c r="N7" s="65"/>
      <c r="O7" s="65"/>
      <c r="P7" s="65"/>
      <c r="R7" s="65"/>
      <c r="T7" s="65"/>
      <c r="W7" s="65"/>
      <c r="X7" s="65"/>
      <c r="Y7" s="203"/>
      <c r="AA7" s="65" t="s">
        <v>115</v>
      </c>
      <c r="AB7" s="65" t="s">
        <v>115</v>
      </c>
    </row>
    <row r="8" spans="1:30" x14ac:dyDescent="0.25">
      <c r="T8" s="65"/>
      <c r="Y8" s="203"/>
    </row>
    <row r="9" spans="1:30" x14ac:dyDescent="0.25">
      <c r="B9" s="8" t="s">
        <v>116</v>
      </c>
      <c r="C9" s="9"/>
    </row>
    <row r="10" spans="1:30" ht="12" customHeight="1" x14ac:dyDescent="0.25">
      <c r="A10" s="10">
        <v>2.1</v>
      </c>
      <c r="B10" s="29" t="s">
        <v>148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3"/>
      <c r="Z10" s="23">
        <v>1252762</v>
      </c>
      <c r="AA10" s="23">
        <v>1290751</v>
      </c>
      <c r="AB10" s="23">
        <v>1298270</v>
      </c>
      <c r="AC10" s="23">
        <v>1408332</v>
      </c>
    </row>
    <row r="11" spans="1:30" ht="12" customHeight="1" x14ac:dyDescent="0.25">
      <c r="B11" s="29" t="s">
        <v>171</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3"/>
      <c r="Z11" s="23">
        <v>46883</v>
      </c>
      <c r="AA11" s="23">
        <v>51401</v>
      </c>
      <c r="AB11" s="23">
        <v>45913</v>
      </c>
      <c r="AC11" s="23">
        <v>54112</v>
      </c>
    </row>
    <row r="12" spans="1:30" ht="12" customHeight="1" x14ac:dyDescent="0.25">
      <c r="B12" s="29" t="s">
        <v>104</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3"/>
      <c r="Z12" s="23">
        <v>116854</v>
      </c>
      <c r="AA12" s="23">
        <v>116580</v>
      </c>
      <c r="AB12" s="23">
        <v>117505</v>
      </c>
      <c r="AC12" s="23">
        <v>121468</v>
      </c>
    </row>
    <row r="13" spans="1:30" ht="12" customHeight="1" x14ac:dyDescent="0.25">
      <c r="B13" s="29" t="s">
        <v>172</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3"/>
      <c r="Z13" s="23">
        <v>1567923</v>
      </c>
      <c r="AA13" s="23">
        <v>1821318</v>
      </c>
      <c r="AB13" s="23">
        <v>2244941</v>
      </c>
      <c r="AC13" s="23">
        <v>2477177</v>
      </c>
    </row>
    <row r="14" spans="1:30" ht="12" customHeight="1" x14ac:dyDescent="0.2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3"/>
      <c r="Z14" s="23">
        <v>63705</v>
      </c>
      <c r="AA14" s="23">
        <v>66318</v>
      </c>
      <c r="AB14" s="23">
        <v>64988</v>
      </c>
      <c r="AC14" s="23">
        <v>70636</v>
      </c>
    </row>
    <row r="15" spans="1:30" ht="12" customHeight="1" x14ac:dyDescent="0.25">
      <c r="B15" s="29" t="s">
        <v>125</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3"/>
      <c r="Z15" s="23"/>
      <c r="AA15" s="23"/>
      <c r="AB15" s="23"/>
      <c r="AC15" s="23"/>
    </row>
    <row r="16" spans="1:30" ht="12" customHeight="1" x14ac:dyDescent="0.2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3"/>
      <c r="Z16" s="24">
        <f>SUM(Z10:Z15)</f>
        <v>3048127</v>
      </c>
      <c r="AA16" s="24">
        <f>SUM(AA10:AA15)</f>
        <v>3346368</v>
      </c>
      <c r="AB16" s="24">
        <f>SUM(AB10:AB15)</f>
        <v>3771617</v>
      </c>
      <c r="AC16" s="24">
        <f>SUM(AC10:AC15)</f>
        <v>4131725</v>
      </c>
    </row>
    <row r="17" spans="1:29" ht="12" customHeight="1" x14ac:dyDescent="0.2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c r="AA17" s="153"/>
    </row>
    <row r="18" spans="1:29" ht="12" customHeight="1" x14ac:dyDescent="0.2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c r="AA18" s="146"/>
    </row>
    <row r="19" spans="1:29" ht="12" customHeight="1" x14ac:dyDescent="0.25">
      <c r="A19" s="10">
        <v>2.2000000000000002</v>
      </c>
      <c r="B19" s="28" t="s">
        <v>118</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c r="AA19" s="146"/>
    </row>
    <row r="20" spans="1:29" ht="12" customHeight="1" x14ac:dyDescent="0.25">
      <c r="A20" s="10"/>
      <c r="B20" s="25" t="s">
        <v>78</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3"/>
      <c r="Z20" s="23">
        <v>1927171</v>
      </c>
      <c r="AA20" s="23">
        <v>2105146</v>
      </c>
      <c r="AB20" s="23">
        <v>2296196</v>
      </c>
      <c r="AC20" s="23">
        <v>2513594</v>
      </c>
    </row>
    <row r="21" spans="1:29" ht="12" customHeight="1" x14ac:dyDescent="0.2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3"/>
      <c r="Z21" s="23">
        <v>481621</v>
      </c>
      <c r="AA21" s="23">
        <v>533414</v>
      </c>
      <c r="AB21" s="23">
        <v>630623</v>
      </c>
      <c r="AC21" s="23">
        <v>640064</v>
      </c>
    </row>
    <row r="22" spans="1:29" ht="12" customHeight="1" x14ac:dyDescent="0.2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3"/>
      <c r="Z22" s="23">
        <v>15599</v>
      </c>
      <c r="AA22" s="23">
        <v>16993</v>
      </c>
      <c r="AB22" s="23">
        <v>16252</v>
      </c>
      <c r="AC22" s="23">
        <v>20002</v>
      </c>
    </row>
    <row r="23" spans="1:29" ht="12" customHeight="1" x14ac:dyDescent="0.2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3"/>
      <c r="Z23" s="23">
        <v>51678</v>
      </c>
      <c r="AA23" s="23">
        <v>54262</v>
      </c>
      <c r="AB23" s="23">
        <v>41007</v>
      </c>
      <c r="AC23" s="23">
        <v>48353</v>
      </c>
    </row>
    <row r="24" spans="1:29" ht="12" customHeight="1" x14ac:dyDescent="0.25">
      <c r="A24" s="10"/>
      <c r="B24" s="25" t="s">
        <v>136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3"/>
      <c r="Z24" s="23">
        <v>56011</v>
      </c>
      <c r="AA24" s="23">
        <v>35016</v>
      </c>
      <c r="AB24" s="23">
        <v>37430</v>
      </c>
      <c r="AC24" s="23">
        <v>37302</v>
      </c>
    </row>
    <row r="25" spans="1:29" ht="12" customHeight="1" x14ac:dyDescent="0.25">
      <c r="A25" s="10"/>
      <c r="B25" s="25" t="s">
        <v>66</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3"/>
      <c r="Z25" s="23">
        <v>353710</v>
      </c>
      <c r="AA25" s="23">
        <v>394906</v>
      </c>
      <c r="AB25" s="23">
        <v>501369</v>
      </c>
      <c r="AC25" s="23">
        <v>623843</v>
      </c>
    </row>
    <row r="26" spans="1:29" ht="12" customHeight="1" x14ac:dyDescent="0.2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3"/>
      <c r="Z26" s="23">
        <v>11058</v>
      </c>
      <c r="AA26" s="23">
        <v>13241</v>
      </c>
      <c r="AB26" s="23">
        <v>13146</v>
      </c>
      <c r="AC26" s="23">
        <v>16706</v>
      </c>
    </row>
    <row r="27" spans="1:29" ht="12" customHeight="1" x14ac:dyDescent="0.2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3"/>
      <c r="Z27" s="23">
        <v>5279</v>
      </c>
      <c r="AA27" s="23">
        <v>6676</v>
      </c>
      <c r="AB27" s="23">
        <v>4703</v>
      </c>
      <c r="AC27" s="23">
        <v>7009</v>
      </c>
    </row>
    <row r="28" spans="1:29" ht="12" customHeight="1" x14ac:dyDescent="0.25">
      <c r="A28" s="10"/>
      <c r="B28" s="25" t="s">
        <v>144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3"/>
      <c r="Z28" s="23">
        <v>146000</v>
      </c>
      <c r="AA28" s="23">
        <v>186714</v>
      </c>
      <c r="AB28" s="23">
        <v>230891</v>
      </c>
      <c r="AC28" s="23">
        <v>224852</v>
      </c>
    </row>
    <row r="29" spans="1:29" ht="12" customHeight="1" x14ac:dyDescent="0.2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3"/>
      <c r="Z29" s="24">
        <f>SUM(Z20:Z28)</f>
        <v>3048127</v>
      </c>
      <c r="AA29" s="24">
        <f>SUM(AA20:AA28)</f>
        <v>3346368</v>
      </c>
      <c r="AB29" s="24">
        <f>SUM(AB20:AB28)</f>
        <v>3771617</v>
      </c>
      <c r="AC29" s="24">
        <f>SUM(AC20:AC28)</f>
        <v>4131725</v>
      </c>
    </row>
    <row r="30" spans="1:29" ht="12" customHeight="1" x14ac:dyDescent="0.2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c r="AA30" s="112"/>
    </row>
    <row r="31" spans="1:29" ht="12" customHeight="1" x14ac:dyDescent="0.2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c r="AA31" s="112"/>
    </row>
    <row r="32" spans="1:29" ht="12" customHeight="1" x14ac:dyDescent="0.25">
      <c r="A32" s="10">
        <v>2.2999999999999998</v>
      </c>
      <c r="B32" s="28" t="s">
        <v>254</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c r="AA32" s="112"/>
    </row>
    <row r="33" spans="1:29" ht="12" customHeight="1" x14ac:dyDescent="0.25">
      <c r="A33" s="10"/>
      <c r="B33" s="25" t="s">
        <v>75</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70">
        <v>1221159</v>
      </c>
      <c r="Y33" s="203"/>
      <c r="Z33" s="70">
        <v>1186576</v>
      </c>
      <c r="AA33" s="70">
        <v>1427726</v>
      </c>
      <c r="AB33" s="70">
        <v>1846542</v>
      </c>
      <c r="AC33" s="70">
        <v>1988334</v>
      </c>
    </row>
    <row r="34" spans="1:29" ht="12" customHeight="1" x14ac:dyDescent="0.25">
      <c r="A34" s="10"/>
      <c r="B34" s="126" t="s">
        <v>76</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70">
        <v>29236</v>
      </c>
      <c r="Y34" s="203"/>
      <c r="Z34" s="70">
        <v>57993</v>
      </c>
      <c r="AA34" s="70">
        <v>56606</v>
      </c>
      <c r="AB34" s="70">
        <v>60912</v>
      </c>
      <c r="AC34" s="70">
        <v>66960</v>
      </c>
    </row>
    <row r="35" spans="1:29" ht="12" customHeight="1" x14ac:dyDescent="0.25">
      <c r="A35" s="10"/>
      <c r="B35" s="25" t="s">
        <v>77</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108">
        <v>549526</v>
      </c>
      <c r="Y35" s="203"/>
      <c r="Z35" s="70">
        <v>1215618</v>
      </c>
      <c r="AA35" s="70">
        <v>1273330</v>
      </c>
      <c r="AB35" s="70">
        <v>1290206</v>
      </c>
      <c r="AC35" s="70">
        <v>1485489</v>
      </c>
    </row>
    <row r="36" spans="1:29" ht="12" customHeight="1" x14ac:dyDescent="0.25">
      <c r="A36" s="10"/>
      <c r="B36" s="25" t="s">
        <v>174</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70">
        <v>220069</v>
      </c>
      <c r="Y36" s="203"/>
      <c r="Z36" s="70">
        <v>532241</v>
      </c>
      <c r="AA36" s="70">
        <v>530715</v>
      </c>
      <c r="AB36" s="70">
        <v>516020</v>
      </c>
      <c r="AC36" s="70">
        <v>526664</v>
      </c>
    </row>
    <row r="37" spans="1:29" ht="12" customHeight="1" x14ac:dyDescent="0.2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70">
        <v>42472</v>
      </c>
      <c r="Y37" s="203"/>
      <c r="Z37" s="70">
        <v>55699</v>
      </c>
      <c r="AA37" s="70">
        <v>57991</v>
      </c>
      <c r="AB37" s="70">
        <v>57937</v>
      </c>
      <c r="AC37" s="70">
        <v>64278</v>
      </c>
    </row>
    <row r="38" spans="1:29" ht="12" customHeight="1" x14ac:dyDescent="0.2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54">
        <f>SUM(X33:X37)</f>
        <v>2062462</v>
      </c>
      <c r="Y38" s="203"/>
      <c r="Z38" s="254">
        <f>SUM(Z33:Z37)</f>
        <v>3048127</v>
      </c>
      <c r="AA38" s="254">
        <f>SUM(AA33:AA37)</f>
        <v>3346368</v>
      </c>
      <c r="AB38" s="254">
        <f>SUM(AB33:AB37)</f>
        <v>3771617</v>
      </c>
      <c r="AC38" s="254">
        <f>SUM(AC33:AC37)</f>
        <v>4131725</v>
      </c>
    </row>
    <row r="39" spans="1:29" ht="12" customHeight="1" x14ac:dyDescent="0.25">
      <c r="B39" s="26"/>
      <c r="D39" s="55"/>
      <c r="E39" s="55"/>
      <c r="F39" s="55"/>
      <c r="G39" s="55"/>
      <c r="H39" s="55"/>
      <c r="I39" s="55"/>
      <c r="J39" s="55"/>
      <c r="K39" s="55"/>
      <c r="L39" s="55"/>
      <c r="M39" s="55"/>
      <c r="N39" s="55"/>
      <c r="O39" s="55"/>
      <c r="P39" s="55"/>
      <c r="Q39" s="55"/>
      <c r="R39" s="55"/>
      <c r="S39" s="55"/>
      <c r="T39" s="55"/>
      <c r="U39" s="55"/>
      <c r="V39" s="55"/>
      <c r="W39" s="55"/>
      <c r="X39" s="80"/>
      <c r="Y39" s="203"/>
      <c r="Z39" s="55"/>
      <c r="AA39" s="55"/>
    </row>
    <row r="40" spans="1:29" ht="12" customHeight="1" x14ac:dyDescent="0.25">
      <c r="B40" s="26"/>
      <c r="D40" s="55"/>
      <c r="E40" s="55"/>
      <c r="F40" s="55"/>
      <c r="G40" s="55"/>
      <c r="H40" s="55"/>
      <c r="I40" s="55"/>
      <c r="J40" s="55"/>
      <c r="K40" s="55"/>
      <c r="L40" s="55"/>
      <c r="M40" s="55"/>
      <c r="N40" s="55"/>
      <c r="O40" s="55"/>
      <c r="P40" s="55"/>
      <c r="Q40" s="55"/>
      <c r="R40" s="55"/>
      <c r="S40" s="55"/>
      <c r="T40" s="55"/>
      <c r="U40" s="55"/>
      <c r="V40" s="55"/>
      <c r="W40" s="55"/>
      <c r="X40" s="55"/>
      <c r="Y40" s="203"/>
      <c r="Z40" s="55"/>
      <c r="AA40" s="55"/>
    </row>
    <row r="41" spans="1:29" ht="12" customHeight="1" x14ac:dyDescent="0.25">
      <c r="A41" s="10" t="s">
        <v>253</v>
      </c>
      <c r="B41" s="28" t="s">
        <v>3</v>
      </c>
      <c r="D41" s="55"/>
      <c r="E41" s="55"/>
      <c r="F41" s="55"/>
      <c r="G41" s="55"/>
      <c r="H41" s="55"/>
      <c r="I41" s="55"/>
      <c r="J41" s="55"/>
      <c r="K41" s="55"/>
      <c r="L41" s="55"/>
      <c r="M41" s="55"/>
      <c r="N41" s="55"/>
      <c r="O41" s="55"/>
      <c r="P41" s="55"/>
      <c r="Q41" s="55"/>
      <c r="R41" s="55"/>
      <c r="S41" s="55"/>
      <c r="T41" s="55"/>
      <c r="U41" s="55"/>
      <c r="V41" s="55"/>
      <c r="W41" s="55"/>
      <c r="X41" s="55"/>
      <c r="Y41" s="203"/>
      <c r="Z41" s="55"/>
      <c r="AA41" s="55"/>
    </row>
    <row r="42" spans="1:29" ht="21.75" customHeight="1" x14ac:dyDescent="0.25">
      <c r="B42" s="247" t="s">
        <v>264</v>
      </c>
      <c r="D42" s="55"/>
      <c r="E42" s="55"/>
      <c r="F42" s="55"/>
      <c r="G42" s="55"/>
      <c r="H42" s="55"/>
      <c r="I42" s="55"/>
      <c r="J42" s="55"/>
      <c r="K42" s="55"/>
      <c r="L42" s="55"/>
      <c r="M42" s="55"/>
      <c r="N42" s="55"/>
      <c r="O42" s="55"/>
      <c r="P42" s="55"/>
      <c r="Q42" s="55"/>
      <c r="R42" s="243" t="s">
        <v>265</v>
      </c>
      <c r="S42" s="55"/>
      <c r="T42" s="55"/>
      <c r="U42" s="55"/>
      <c r="V42" s="55"/>
      <c r="W42" s="55"/>
      <c r="X42" s="55"/>
      <c r="Y42" s="203"/>
      <c r="Z42" s="55"/>
      <c r="AA42" s="55"/>
      <c r="AB42" s="55"/>
      <c r="AC42" s="55"/>
    </row>
    <row r="43" spans="1:29" ht="12" customHeight="1" x14ac:dyDescent="0.25">
      <c r="B43" s="25" t="s">
        <v>76</v>
      </c>
      <c r="D43" s="55"/>
      <c r="E43" s="55"/>
      <c r="F43" s="55"/>
      <c r="G43" s="55"/>
      <c r="H43" s="55"/>
      <c r="I43" s="55"/>
      <c r="J43" s="55"/>
      <c r="K43" s="55"/>
      <c r="L43" s="55"/>
      <c r="M43" s="55"/>
      <c r="N43" s="55"/>
      <c r="O43" s="55"/>
      <c r="P43" s="55"/>
      <c r="Q43" s="55"/>
      <c r="R43" s="239" t="s">
        <v>76</v>
      </c>
      <c r="S43" s="235"/>
      <c r="T43" s="235"/>
      <c r="U43" s="235"/>
      <c r="V43" s="235"/>
      <c r="W43" s="235"/>
      <c r="X43" s="242"/>
      <c r="Y43" s="203"/>
      <c r="Z43" s="23">
        <v>48167</v>
      </c>
      <c r="AA43" s="23">
        <v>54557</v>
      </c>
      <c r="AB43" s="23">
        <v>58868</v>
      </c>
      <c r="AC43" s="23">
        <v>65129</v>
      </c>
    </row>
    <row r="44" spans="1:29" ht="12" customHeight="1" x14ac:dyDescent="0.25">
      <c r="B44" s="25" t="s">
        <v>255</v>
      </c>
      <c r="D44" s="55"/>
      <c r="E44" s="55"/>
      <c r="F44" s="55"/>
      <c r="G44" s="55"/>
      <c r="H44" s="55"/>
      <c r="I44" s="55"/>
      <c r="J44" s="55"/>
      <c r="K44" s="55"/>
      <c r="L44" s="55"/>
      <c r="M44" s="55"/>
      <c r="N44" s="55"/>
      <c r="O44" s="55"/>
      <c r="P44" s="55"/>
      <c r="Q44" s="55"/>
      <c r="R44" s="239" t="s">
        <v>77</v>
      </c>
      <c r="S44" s="235"/>
      <c r="T44" s="235"/>
      <c r="U44" s="235"/>
      <c r="V44" s="235"/>
      <c r="W44" s="235"/>
      <c r="X44" s="242"/>
      <c r="Y44" s="203"/>
      <c r="Z44" s="23">
        <v>278515</v>
      </c>
      <c r="AA44" s="23">
        <v>274344</v>
      </c>
      <c r="AB44" s="23">
        <v>296169</v>
      </c>
      <c r="AC44" s="23">
        <v>351327</v>
      </c>
    </row>
    <row r="45" spans="1:29" ht="12" customHeight="1" x14ac:dyDescent="0.25">
      <c r="B45" s="25" t="s">
        <v>256</v>
      </c>
      <c r="D45" s="55"/>
      <c r="E45" s="55"/>
      <c r="F45" s="55"/>
      <c r="G45" s="55"/>
      <c r="H45" s="55"/>
      <c r="I45" s="55"/>
      <c r="J45" s="55"/>
      <c r="K45" s="55"/>
      <c r="L45" s="55"/>
      <c r="M45" s="55"/>
      <c r="N45" s="55"/>
      <c r="O45" s="55"/>
      <c r="P45" s="55"/>
      <c r="Q45" s="55"/>
      <c r="R45" s="239" t="s">
        <v>266</v>
      </c>
      <c r="S45" s="235"/>
      <c r="T45" s="235"/>
      <c r="U45" s="235"/>
      <c r="V45" s="235"/>
      <c r="W45" s="235"/>
      <c r="X45" s="242"/>
      <c r="Y45" s="203"/>
      <c r="Z45" s="23">
        <v>240895</v>
      </c>
      <c r="AA45" s="23">
        <v>274889</v>
      </c>
      <c r="AB45" s="23">
        <v>259770</v>
      </c>
      <c r="AC45" s="23">
        <v>257285</v>
      </c>
    </row>
    <row r="46" spans="1:29" ht="12" customHeight="1" x14ac:dyDescent="0.25">
      <c r="B46" s="25" t="s">
        <v>257</v>
      </c>
      <c r="D46" s="55"/>
      <c r="E46" s="55"/>
      <c r="F46" s="55"/>
      <c r="G46" s="55"/>
      <c r="H46" s="55"/>
      <c r="I46" s="55"/>
      <c r="J46" s="55"/>
      <c r="K46" s="55"/>
      <c r="L46" s="55"/>
      <c r="M46" s="55"/>
      <c r="N46" s="55"/>
      <c r="O46" s="55"/>
      <c r="P46" s="55"/>
      <c r="Q46" s="55"/>
      <c r="R46" s="239" t="s">
        <v>77</v>
      </c>
      <c r="S46" s="235"/>
      <c r="T46" s="235"/>
      <c r="U46" s="235"/>
      <c r="V46" s="235"/>
      <c r="W46" s="235"/>
      <c r="X46" s="242"/>
      <c r="Y46" s="203"/>
      <c r="Z46" s="23">
        <v>295466</v>
      </c>
      <c r="AA46" s="23">
        <v>339438</v>
      </c>
      <c r="AB46" s="23">
        <v>329198</v>
      </c>
      <c r="AC46" s="23">
        <v>337740</v>
      </c>
    </row>
    <row r="47" spans="1:29" ht="12" customHeight="1" x14ac:dyDescent="0.25">
      <c r="B47" s="25" t="s">
        <v>258</v>
      </c>
      <c r="D47" s="55"/>
      <c r="E47" s="55"/>
      <c r="F47" s="55"/>
      <c r="G47" s="55"/>
      <c r="H47" s="55"/>
      <c r="I47" s="55"/>
      <c r="J47" s="55"/>
      <c r="K47" s="55"/>
      <c r="L47" s="55"/>
      <c r="M47" s="55"/>
      <c r="N47" s="55"/>
      <c r="O47" s="55"/>
      <c r="P47" s="55"/>
      <c r="Q47" s="55"/>
      <c r="R47" s="239" t="s">
        <v>77</v>
      </c>
      <c r="S47" s="235"/>
      <c r="T47" s="235"/>
      <c r="U47" s="235"/>
      <c r="V47" s="235"/>
      <c r="W47" s="235"/>
      <c r="X47" s="242"/>
      <c r="Y47" s="203"/>
      <c r="Z47" s="23">
        <v>535824</v>
      </c>
      <c r="AA47" s="23">
        <v>618618</v>
      </c>
      <c r="AB47" s="23">
        <v>625601</v>
      </c>
      <c r="AC47" s="23">
        <v>757318</v>
      </c>
    </row>
    <row r="48" spans="1:29" ht="12" customHeight="1" x14ac:dyDescent="0.25">
      <c r="B48" s="25" t="s">
        <v>259</v>
      </c>
      <c r="D48" s="55"/>
      <c r="E48" s="55"/>
      <c r="F48" s="55"/>
      <c r="G48" s="55"/>
      <c r="H48" s="55"/>
      <c r="I48" s="55"/>
      <c r="J48" s="55"/>
      <c r="K48" s="55"/>
      <c r="L48" s="55"/>
      <c r="M48" s="55"/>
      <c r="N48" s="55"/>
      <c r="O48" s="55"/>
      <c r="P48" s="55"/>
      <c r="Q48" s="55"/>
      <c r="R48" s="239" t="s">
        <v>266</v>
      </c>
      <c r="S48" s="235"/>
      <c r="T48" s="235"/>
      <c r="U48" s="235"/>
      <c r="V48" s="235"/>
      <c r="W48" s="235"/>
      <c r="X48" s="242"/>
      <c r="Y48" s="203"/>
      <c r="Z48" s="23">
        <v>56568</v>
      </c>
      <c r="AA48" s="23">
        <v>59123</v>
      </c>
      <c r="AB48" s="23">
        <v>59160</v>
      </c>
      <c r="AC48" s="23">
        <v>63082</v>
      </c>
    </row>
    <row r="49" spans="1:29" ht="12" customHeight="1" x14ac:dyDescent="0.25">
      <c r="B49" s="25" t="s">
        <v>260</v>
      </c>
      <c r="D49" s="55"/>
      <c r="E49" s="55"/>
      <c r="F49" s="55"/>
      <c r="G49" s="55"/>
      <c r="H49" s="55"/>
      <c r="I49" s="55"/>
      <c r="J49" s="55"/>
      <c r="K49" s="55"/>
      <c r="L49" s="55"/>
      <c r="M49" s="55"/>
      <c r="N49" s="55"/>
      <c r="O49" s="55"/>
      <c r="P49" s="55"/>
      <c r="Q49" s="55"/>
      <c r="R49" s="239" t="s">
        <v>266</v>
      </c>
      <c r="S49" s="235"/>
      <c r="T49" s="235"/>
      <c r="U49" s="235"/>
      <c r="V49" s="235"/>
      <c r="W49" s="235"/>
      <c r="X49" s="242"/>
      <c r="Y49" s="203"/>
      <c r="Z49" s="23">
        <v>182102</v>
      </c>
      <c r="AA49" s="23">
        <v>178819</v>
      </c>
      <c r="AB49" s="23">
        <v>179488</v>
      </c>
      <c r="AC49" s="23">
        <v>188692</v>
      </c>
    </row>
    <row r="50" spans="1:29" ht="12" customHeight="1" x14ac:dyDescent="0.25">
      <c r="B50" s="25" t="s">
        <v>261</v>
      </c>
      <c r="D50" s="55"/>
      <c r="E50" s="55"/>
      <c r="F50" s="55"/>
      <c r="G50" s="55"/>
      <c r="H50" s="55"/>
      <c r="I50" s="55"/>
      <c r="J50" s="55"/>
      <c r="K50" s="55"/>
      <c r="L50" s="55"/>
      <c r="M50" s="55"/>
      <c r="N50" s="55"/>
      <c r="O50" s="55"/>
      <c r="P50" s="55"/>
      <c r="Q50" s="55"/>
      <c r="R50" s="239" t="s">
        <v>75</v>
      </c>
      <c r="S50" s="235"/>
      <c r="T50" s="235"/>
      <c r="U50" s="235"/>
      <c r="V50" s="235"/>
      <c r="W50" s="235"/>
      <c r="X50" s="242"/>
      <c r="Y50" s="203"/>
      <c r="Z50" s="23">
        <v>353439</v>
      </c>
      <c r="AA50" s="23">
        <v>455865</v>
      </c>
      <c r="AB50" s="23">
        <v>648580</v>
      </c>
      <c r="AC50" s="23">
        <v>795603</v>
      </c>
    </row>
    <row r="51" spans="1:29" ht="12" customHeight="1" x14ac:dyDescent="0.25">
      <c r="B51" s="25" t="s">
        <v>262</v>
      </c>
      <c r="D51" s="113"/>
      <c r="E51" s="113"/>
      <c r="F51" s="113"/>
      <c r="G51" s="113"/>
      <c r="H51" s="113"/>
      <c r="I51" s="113"/>
      <c r="J51" s="113"/>
      <c r="K51" s="113"/>
      <c r="L51" s="113"/>
      <c r="M51" s="113"/>
      <c r="N51" s="113"/>
      <c r="O51" s="113"/>
      <c r="P51" s="113"/>
      <c r="Q51" s="113"/>
      <c r="R51" s="239" t="s">
        <v>75</v>
      </c>
      <c r="S51" s="235"/>
      <c r="T51" s="235"/>
      <c r="U51" s="235"/>
      <c r="V51" s="235"/>
      <c r="W51" s="235"/>
      <c r="X51" s="242"/>
      <c r="Y51" s="203"/>
      <c r="Z51" s="23">
        <v>723618</v>
      </c>
      <c r="AA51" s="23">
        <v>954163</v>
      </c>
      <c r="AB51" s="23">
        <v>1178570</v>
      </c>
      <c r="AC51" s="23">
        <v>1174008</v>
      </c>
    </row>
    <row r="52" spans="1:29" ht="12" customHeight="1" x14ac:dyDescent="0.25">
      <c r="B52" s="25" t="s">
        <v>5</v>
      </c>
      <c r="D52" s="55"/>
      <c r="E52" s="55"/>
      <c r="F52" s="55"/>
      <c r="G52" s="55"/>
      <c r="H52" s="55"/>
      <c r="I52" s="55"/>
      <c r="J52" s="55"/>
      <c r="K52" s="55"/>
      <c r="L52" s="55"/>
      <c r="M52" s="55"/>
      <c r="N52" s="55"/>
      <c r="O52" s="55"/>
      <c r="P52" s="55"/>
      <c r="Q52" s="55"/>
      <c r="R52" s="239" t="s">
        <v>5</v>
      </c>
      <c r="S52" s="235"/>
      <c r="T52" s="235"/>
      <c r="U52" s="235"/>
      <c r="V52" s="235"/>
      <c r="W52" s="235"/>
      <c r="X52" s="242"/>
      <c r="Y52" s="203"/>
      <c r="Z52" s="23">
        <v>44478</v>
      </c>
      <c r="AA52" s="23">
        <v>51196</v>
      </c>
      <c r="AB52" s="23">
        <v>51913</v>
      </c>
      <c r="AC52" s="23">
        <v>58636</v>
      </c>
    </row>
    <row r="53" spans="1:29" ht="12" customHeight="1" x14ac:dyDescent="0.25">
      <c r="B53" s="26" t="s">
        <v>58</v>
      </c>
      <c r="D53" s="113"/>
      <c r="E53" s="113"/>
      <c r="F53" s="113"/>
      <c r="G53" s="113"/>
      <c r="H53" s="113"/>
      <c r="I53" s="113"/>
      <c r="J53" s="113"/>
      <c r="K53" s="113"/>
      <c r="L53" s="113"/>
      <c r="M53" s="113"/>
      <c r="N53" s="113"/>
      <c r="O53" s="113"/>
      <c r="P53" s="113"/>
      <c r="Q53" s="113"/>
      <c r="R53" s="241"/>
      <c r="S53" s="113"/>
      <c r="T53" s="113"/>
      <c r="U53" s="112"/>
      <c r="V53" s="112"/>
      <c r="W53" s="112"/>
      <c r="X53" s="112"/>
      <c r="Y53" s="203"/>
      <c r="Z53" s="24">
        <f>SUM(Z43:Z52)</f>
        <v>2759072</v>
      </c>
      <c r="AA53" s="24">
        <f>SUM(AA43:AA52)</f>
        <v>3261012</v>
      </c>
      <c r="AB53" s="24">
        <f>SUM(AB43:AB52)</f>
        <v>3687317</v>
      </c>
      <c r="AC53" s="24">
        <f>SUM(AC43:AC52)</f>
        <v>4048820</v>
      </c>
    </row>
    <row r="54" spans="1:29" ht="12" customHeight="1" x14ac:dyDescent="0.25">
      <c r="B54" s="240" t="s">
        <v>263</v>
      </c>
      <c r="D54" s="113"/>
      <c r="E54" s="113"/>
      <c r="F54" s="113"/>
      <c r="G54" s="113"/>
      <c r="H54" s="113"/>
      <c r="I54" s="113"/>
      <c r="J54" s="113"/>
      <c r="K54" s="113"/>
      <c r="L54" s="113"/>
      <c r="M54" s="113"/>
      <c r="N54" s="113"/>
      <c r="O54" s="113"/>
      <c r="P54" s="113"/>
      <c r="Q54" s="113"/>
      <c r="R54" s="241"/>
      <c r="S54" s="113"/>
      <c r="T54" s="113"/>
      <c r="U54" s="112"/>
      <c r="V54" s="112"/>
      <c r="W54" s="112"/>
      <c r="X54" s="112"/>
      <c r="Y54" s="203"/>
      <c r="Z54" s="244">
        <v>434561</v>
      </c>
      <c r="AA54" s="244">
        <v>490781</v>
      </c>
      <c r="AB54" s="244">
        <v>509475</v>
      </c>
      <c r="AC54" s="244">
        <v>588698</v>
      </c>
    </row>
    <row r="55" spans="1:29" ht="12" customHeight="1" x14ac:dyDescent="0.25">
      <c r="B55" s="25"/>
      <c r="D55" s="113"/>
      <c r="E55" s="113"/>
      <c r="F55" s="113"/>
      <c r="G55" s="113"/>
      <c r="H55" s="113"/>
      <c r="I55" s="113"/>
      <c r="J55" s="113"/>
      <c r="K55" s="113"/>
      <c r="L55" s="113"/>
      <c r="M55" s="113"/>
      <c r="N55" s="113"/>
      <c r="O55" s="113"/>
      <c r="P55" s="113"/>
      <c r="Q55" s="113"/>
      <c r="R55" s="113"/>
      <c r="S55" s="113"/>
      <c r="T55" s="113"/>
      <c r="U55" s="112"/>
      <c r="V55" s="112"/>
      <c r="W55" s="112"/>
      <c r="X55" s="112"/>
      <c r="Z55" s="112"/>
      <c r="AA55" s="112"/>
    </row>
    <row r="56" spans="1:29" ht="12" customHeight="1" x14ac:dyDescent="0.25">
      <c r="B56" s="25"/>
      <c r="D56" s="116"/>
      <c r="E56" s="116"/>
      <c r="F56" s="116"/>
      <c r="G56" s="116"/>
      <c r="H56" s="116"/>
      <c r="I56" s="116"/>
      <c r="J56" s="116"/>
      <c r="K56" s="116"/>
      <c r="L56" s="116"/>
      <c r="M56" s="116"/>
      <c r="N56" s="116"/>
      <c r="O56" s="116"/>
      <c r="P56" s="116"/>
      <c r="T56" s="4"/>
      <c r="U56" s="4"/>
      <c r="V56" s="4"/>
      <c r="W56" s="4"/>
      <c r="X56" s="4"/>
    </row>
    <row r="57" spans="1:29" ht="12" customHeight="1" x14ac:dyDescent="0.25">
      <c r="A57" s="10">
        <v>2.4</v>
      </c>
      <c r="B57" s="28" t="s">
        <v>117</v>
      </c>
      <c r="D57" s="115"/>
      <c r="E57" s="115"/>
      <c r="F57" s="115"/>
      <c r="G57" s="115"/>
      <c r="H57" s="115"/>
      <c r="I57" s="115"/>
      <c r="J57" s="115"/>
      <c r="K57" s="115"/>
      <c r="L57" s="115"/>
      <c r="M57" s="115"/>
      <c r="N57" s="115"/>
      <c r="O57" s="115"/>
      <c r="P57" s="115"/>
      <c r="Q57" s="115"/>
      <c r="R57" s="186" t="s">
        <v>139</v>
      </c>
      <c r="S57" s="186" t="s">
        <v>143</v>
      </c>
      <c r="T57" s="186" t="s">
        <v>146</v>
      </c>
      <c r="U57" s="186" t="s">
        <v>147</v>
      </c>
      <c r="V57" s="186" t="s">
        <v>154</v>
      </c>
      <c r="W57" s="186" t="s">
        <v>164</v>
      </c>
      <c r="X57" s="186" t="s">
        <v>165</v>
      </c>
      <c r="Y57" s="203"/>
      <c r="Z57" s="186" t="s">
        <v>219</v>
      </c>
      <c r="AA57" s="186" t="s">
        <v>267</v>
      </c>
      <c r="AB57" s="186" t="s">
        <v>316</v>
      </c>
      <c r="AC57" s="186" t="s">
        <v>330</v>
      </c>
    </row>
    <row r="58" spans="1:29" ht="12" customHeight="1" x14ac:dyDescent="0.25">
      <c r="B58" s="25" t="s">
        <v>78</v>
      </c>
      <c r="C58" s="33"/>
      <c r="D58" s="13">
        <v>792614</v>
      </c>
      <c r="E58" s="13">
        <v>864651</v>
      </c>
      <c r="F58" s="13">
        <v>1286350</v>
      </c>
      <c r="G58" s="13">
        <v>1145765</v>
      </c>
      <c r="H58" s="13">
        <v>1014767</v>
      </c>
      <c r="I58" s="13">
        <v>1063121</v>
      </c>
      <c r="J58" s="13">
        <v>1139263</v>
      </c>
      <c r="K58" s="13">
        <v>1189777</v>
      </c>
      <c r="L58" s="74">
        <v>2456670</v>
      </c>
      <c r="M58" s="74">
        <v>1219998</v>
      </c>
      <c r="N58" s="74">
        <v>1010606</v>
      </c>
      <c r="O58" s="74">
        <v>1735950</v>
      </c>
      <c r="P58" s="74">
        <v>2298611</v>
      </c>
      <c r="Q58" s="74">
        <v>2589059</v>
      </c>
      <c r="R58" s="74">
        <v>1917056</v>
      </c>
      <c r="S58" s="74">
        <v>1675711</v>
      </c>
      <c r="T58" s="74">
        <v>1523883</v>
      </c>
      <c r="U58" s="74">
        <v>1592760</v>
      </c>
      <c r="V58" s="74">
        <v>1347506</v>
      </c>
      <c r="W58" s="74">
        <v>1451189</v>
      </c>
      <c r="X58" s="74">
        <v>1332546</v>
      </c>
      <c r="Y58" s="203"/>
      <c r="Z58" s="74">
        <v>1906084</v>
      </c>
      <c r="AA58" s="74">
        <v>2054140</v>
      </c>
      <c r="AB58" s="74">
        <v>2294650</v>
      </c>
      <c r="AC58" s="74">
        <v>2595973</v>
      </c>
    </row>
    <row r="59" spans="1:29" ht="12" customHeight="1" x14ac:dyDescent="0.25">
      <c r="B59" s="25" t="s">
        <v>42</v>
      </c>
      <c r="C59" s="33"/>
      <c r="D59" s="23">
        <v>68711</v>
      </c>
      <c r="E59" s="23">
        <v>72817</v>
      </c>
      <c r="F59" s="23">
        <v>74248</v>
      </c>
      <c r="G59" s="23">
        <v>79920</v>
      </c>
      <c r="H59" s="23">
        <v>101629</v>
      </c>
      <c r="I59" s="23">
        <v>113803</v>
      </c>
      <c r="J59" s="23">
        <v>140331</v>
      </c>
      <c r="K59" s="23">
        <v>125723</v>
      </c>
      <c r="L59" s="23">
        <v>136015</v>
      </c>
      <c r="M59" s="23">
        <v>190322</v>
      </c>
      <c r="N59" s="23">
        <v>233581</v>
      </c>
      <c r="O59" s="23">
        <v>276755</v>
      </c>
      <c r="P59" s="23">
        <v>343245</v>
      </c>
      <c r="Q59" s="23">
        <v>468999</v>
      </c>
      <c r="R59" s="23">
        <v>418396</v>
      </c>
      <c r="S59" s="23">
        <v>339710</v>
      </c>
      <c r="T59" s="23">
        <v>288046</v>
      </c>
      <c r="U59" s="23">
        <v>240330</v>
      </c>
      <c r="V59" s="23">
        <v>258623</v>
      </c>
      <c r="W59" s="23">
        <v>299385</v>
      </c>
      <c r="X59" s="23">
        <v>283316</v>
      </c>
      <c r="Y59" s="203"/>
      <c r="Z59" s="23">
        <v>433814</v>
      </c>
      <c r="AA59" s="23">
        <v>515977</v>
      </c>
      <c r="AB59" s="23">
        <v>601718</v>
      </c>
      <c r="AC59" s="23">
        <v>701209</v>
      </c>
    </row>
    <row r="60" spans="1:29" ht="12" customHeight="1" x14ac:dyDescent="0.25">
      <c r="B60" s="25" t="s">
        <v>14</v>
      </c>
      <c r="C60" s="33"/>
      <c r="D60" s="23">
        <v>10500</v>
      </c>
      <c r="E60" s="23">
        <v>9825</v>
      </c>
      <c r="F60" s="23">
        <v>12564</v>
      </c>
      <c r="G60" s="23">
        <v>11243</v>
      </c>
      <c r="H60" s="23">
        <v>11666</v>
      </c>
      <c r="I60" s="23">
        <v>10180</v>
      </c>
      <c r="J60" s="23">
        <v>13280</v>
      </c>
      <c r="K60" s="23">
        <v>11311</v>
      </c>
      <c r="L60" s="23">
        <v>12484</v>
      </c>
      <c r="M60" s="23">
        <v>10945</v>
      </c>
      <c r="N60" s="23">
        <v>10206</v>
      </c>
      <c r="O60" s="23">
        <v>10943</v>
      </c>
      <c r="P60" s="23">
        <v>11230</v>
      </c>
      <c r="Q60" s="23">
        <v>11075</v>
      </c>
      <c r="R60" s="23">
        <v>13192</v>
      </c>
      <c r="S60" s="23">
        <v>11854</v>
      </c>
      <c r="T60" s="23">
        <v>13607</v>
      </c>
      <c r="U60" s="23">
        <v>12161</v>
      </c>
      <c r="V60" s="23">
        <v>14621</v>
      </c>
      <c r="W60" s="23">
        <v>12845</v>
      </c>
      <c r="X60" s="23">
        <v>11352</v>
      </c>
      <c r="Y60" s="203"/>
      <c r="Z60" s="23">
        <v>15714</v>
      </c>
      <c r="AA60" s="23">
        <v>15738</v>
      </c>
      <c r="AB60" s="23">
        <v>16301</v>
      </c>
      <c r="AC60" s="23">
        <v>19108</v>
      </c>
    </row>
    <row r="61" spans="1:29" ht="12" customHeight="1" x14ac:dyDescent="0.25">
      <c r="B61" s="25" t="s">
        <v>39</v>
      </c>
      <c r="C61" s="33"/>
      <c r="D61" s="23">
        <v>213560</v>
      </c>
      <c r="E61" s="23">
        <v>130939</v>
      </c>
      <c r="F61" s="23">
        <v>73406</v>
      </c>
      <c r="G61" s="23">
        <v>59266</v>
      </c>
      <c r="H61" s="23">
        <v>65119</v>
      </c>
      <c r="I61" s="23">
        <v>65253</v>
      </c>
      <c r="J61" s="23">
        <v>65844</v>
      </c>
      <c r="K61" s="23">
        <v>53649</v>
      </c>
      <c r="L61" s="23">
        <v>42722</v>
      </c>
      <c r="M61" s="23">
        <v>41765</v>
      </c>
      <c r="N61" s="23">
        <v>45611</v>
      </c>
      <c r="O61" s="23">
        <v>48974</v>
      </c>
      <c r="P61" s="23">
        <v>52172</v>
      </c>
      <c r="Q61" s="23">
        <v>51667</v>
      </c>
      <c r="R61" s="23">
        <v>54367</v>
      </c>
      <c r="S61" s="23">
        <v>49378</v>
      </c>
      <c r="T61" s="23">
        <v>48071</v>
      </c>
      <c r="U61" s="23">
        <v>44542</v>
      </c>
      <c r="V61" s="23">
        <v>46409</v>
      </c>
      <c r="W61" s="23">
        <v>46082</v>
      </c>
      <c r="X61" s="23">
        <v>40077</v>
      </c>
      <c r="Y61" s="203"/>
      <c r="Z61" s="23">
        <v>54465</v>
      </c>
      <c r="AA61" s="23">
        <v>53108</v>
      </c>
      <c r="AB61" s="23">
        <v>41902</v>
      </c>
      <c r="AC61" s="23">
        <v>47501</v>
      </c>
    </row>
    <row r="62" spans="1:29" ht="12" customHeight="1" x14ac:dyDescent="0.25">
      <c r="B62" s="25" t="s">
        <v>136</v>
      </c>
      <c r="C62" s="33"/>
      <c r="D62" s="23">
        <v>6627</v>
      </c>
      <c r="E62" s="23">
        <v>7750</v>
      </c>
      <c r="F62" s="23">
        <v>10270</v>
      </c>
      <c r="G62" s="23">
        <v>14085</v>
      </c>
      <c r="H62" s="23">
        <v>14940</v>
      </c>
      <c r="I62" s="23">
        <v>12900</v>
      </c>
      <c r="J62" s="23">
        <v>14108</v>
      </c>
      <c r="K62" s="23">
        <v>12406</v>
      </c>
      <c r="L62" s="23">
        <v>22315</v>
      </c>
      <c r="M62" s="23">
        <v>25015</v>
      </c>
      <c r="N62" s="23">
        <v>28548</v>
      </c>
      <c r="O62" s="23">
        <v>54889</v>
      </c>
      <c r="P62" s="23">
        <v>82864</v>
      </c>
      <c r="Q62" s="23">
        <v>157096</v>
      </c>
      <c r="R62" s="23">
        <v>131582</v>
      </c>
      <c r="S62" s="23">
        <v>70135</v>
      </c>
      <c r="T62" s="23">
        <v>91867</v>
      </c>
      <c r="U62" s="23">
        <v>65940</v>
      </c>
      <c r="V62" s="23">
        <v>60035</v>
      </c>
      <c r="W62" s="23">
        <v>61712</v>
      </c>
      <c r="X62" s="23">
        <v>71520</v>
      </c>
      <c r="Y62" s="203"/>
      <c r="Z62" s="23">
        <v>60479</v>
      </c>
      <c r="AA62" s="23">
        <v>34708</v>
      </c>
      <c r="AB62" s="23">
        <v>36438</v>
      </c>
      <c r="AC62" s="23">
        <v>35456</v>
      </c>
    </row>
    <row r="63" spans="1:29" ht="12" customHeight="1" x14ac:dyDescent="0.25">
      <c r="B63" s="25" t="s">
        <v>66</v>
      </c>
      <c r="C63" s="33"/>
      <c r="D63" s="23">
        <v>200695</v>
      </c>
      <c r="E63" s="23">
        <v>207347</v>
      </c>
      <c r="F63" s="23">
        <v>175239</v>
      </c>
      <c r="G63" s="23">
        <v>140233</v>
      </c>
      <c r="H63" s="23">
        <v>149911</v>
      </c>
      <c r="I63" s="23">
        <v>139631</v>
      </c>
      <c r="J63" s="23">
        <v>142984</v>
      </c>
      <c r="K63" s="23">
        <v>161185</v>
      </c>
      <c r="L63" s="23">
        <v>156454</v>
      </c>
      <c r="M63" s="23">
        <v>175880</v>
      </c>
      <c r="N63" s="23">
        <v>184674</v>
      </c>
      <c r="O63" s="23">
        <v>166746</v>
      </c>
      <c r="P63" s="23">
        <v>159580</v>
      </c>
      <c r="Q63" s="23">
        <v>169922</v>
      </c>
      <c r="R63" s="23">
        <v>179590</v>
      </c>
      <c r="S63" s="23">
        <v>186289</v>
      </c>
      <c r="T63" s="23">
        <v>182673</v>
      </c>
      <c r="U63" s="23">
        <v>179197</v>
      </c>
      <c r="V63" s="23">
        <v>186807</v>
      </c>
      <c r="W63" s="23">
        <v>189717</v>
      </c>
      <c r="X63" s="23">
        <v>179437</v>
      </c>
      <c r="Y63" s="203"/>
      <c r="Z63" s="23">
        <v>343574</v>
      </c>
      <c r="AA63" s="23">
        <v>389988</v>
      </c>
      <c r="AB63" s="23">
        <v>405954</v>
      </c>
      <c r="AC63" s="23">
        <v>699258</v>
      </c>
    </row>
    <row r="64" spans="1:29" ht="12" customHeight="1" x14ac:dyDescent="0.25">
      <c r="B64" s="25" t="s">
        <v>15</v>
      </c>
      <c r="C64" s="33"/>
      <c r="D64" s="23">
        <v>47941</v>
      </c>
      <c r="E64" s="23">
        <v>37603</v>
      </c>
      <c r="F64" s="23">
        <v>28587</v>
      </c>
      <c r="G64" s="23">
        <v>23622</v>
      </c>
      <c r="H64" s="23">
        <v>19544</v>
      </c>
      <c r="I64" s="23">
        <v>18633</v>
      </c>
      <c r="J64" s="23">
        <v>22658</v>
      </c>
      <c r="K64" s="23">
        <v>13594</v>
      </c>
      <c r="L64" s="23">
        <v>19377</v>
      </c>
      <c r="M64" s="23">
        <v>20943</v>
      </c>
      <c r="N64" s="23">
        <v>22279</v>
      </c>
      <c r="O64" s="23">
        <v>26659</v>
      </c>
      <c r="P64" s="23">
        <v>34221</v>
      </c>
      <c r="Q64" s="23">
        <v>23715</v>
      </c>
      <c r="R64" s="23">
        <v>24604</v>
      </c>
      <c r="S64" s="23">
        <v>25453</v>
      </c>
      <c r="T64" s="23">
        <v>25243</v>
      </c>
      <c r="U64" s="23">
        <v>23214</v>
      </c>
      <c r="V64" s="23">
        <v>21037</v>
      </c>
      <c r="W64" s="23">
        <v>20878</v>
      </c>
      <c r="X64" s="23">
        <v>22615</v>
      </c>
      <c r="Y64" s="203"/>
      <c r="Z64" s="23">
        <v>10971</v>
      </c>
      <c r="AA64" s="23">
        <v>12412</v>
      </c>
      <c r="AB64" s="23">
        <v>12807</v>
      </c>
      <c r="AC64" s="23">
        <v>14511</v>
      </c>
    </row>
    <row r="65" spans="1:29" ht="12" customHeight="1" x14ac:dyDescent="0.25">
      <c r="B65" s="25" t="s">
        <v>16</v>
      </c>
      <c r="C65" s="33"/>
      <c r="D65" s="13">
        <v>7760</v>
      </c>
      <c r="E65" s="13">
        <v>7596</v>
      </c>
      <c r="F65" s="13">
        <v>8451</v>
      </c>
      <c r="G65" s="13">
        <v>9738</v>
      </c>
      <c r="H65" s="13">
        <v>11880</v>
      </c>
      <c r="I65" s="13">
        <v>11856</v>
      </c>
      <c r="J65" s="13">
        <v>12253</v>
      </c>
      <c r="K65" s="13">
        <v>10017</v>
      </c>
      <c r="L65" s="13">
        <v>7978</v>
      </c>
      <c r="M65" s="13">
        <v>7267</v>
      </c>
      <c r="N65" s="13">
        <v>6176</v>
      </c>
      <c r="O65" s="13">
        <v>5285</v>
      </c>
      <c r="P65" s="13">
        <v>5518</v>
      </c>
      <c r="Q65" s="13">
        <v>5092</v>
      </c>
      <c r="R65" s="13">
        <v>5843</v>
      </c>
      <c r="S65" s="13">
        <v>6343</v>
      </c>
      <c r="T65" s="13">
        <v>4600</v>
      </c>
      <c r="U65" s="13">
        <v>4107</v>
      </c>
      <c r="V65" s="13">
        <v>4959</v>
      </c>
      <c r="W65" s="13">
        <v>4198</v>
      </c>
      <c r="X65" s="13">
        <v>3130</v>
      </c>
      <c r="Y65" s="203"/>
      <c r="Z65" s="13">
        <v>5208</v>
      </c>
      <c r="AA65" s="13">
        <v>6193</v>
      </c>
      <c r="AB65" s="13">
        <v>4331</v>
      </c>
      <c r="AC65" s="13">
        <v>6718</v>
      </c>
    </row>
    <row r="66" spans="1:29" ht="12" customHeight="1" x14ac:dyDescent="0.25">
      <c r="B66" s="25" t="s">
        <v>144</v>
      </c>
      <c r="C66" s="33"/>
      <c r="D66" s="23">
        <v>51325</v>
      </c>
      <c r="E66" s="23">
        <v>45779</v>
      </c>
      <c r="F66" s="23">
        <v>28766</v>
      </c>
      <c r="G66" s="23">
        <v>22990</v>
      </c>
      <c r="H66" s="23">
        <v>21136</v>
      </c>
      <c r="I66" s="23">
        <v>21833</v>
      </c>
      <c r="J66" s="23">
        <v>22805</v>
      </c>
      <c r="K66" s="23">
        <v>22171</v>
      </c>
      <c r="L66" s="23">
        <v>17363</v>
      </c>
      <c r="M66" s="23">
        <v>30819</v>
      </c>
      <c r="N66" s="23">
        <v>27696</v>
      </c>
      <c r="O66" s="23">
        <v>22586</v>
      </c>
      <c r="P66" s="23">
        <v>20707</v>
      </c>
      <c r="Q66" s="23">
        <v>319120</v>
      </c>
      <c r="R66" s="23">
        <v>230857</v>
      </c>
      <c r="S66" s="23">
        <v>249565</v>
      </c>
      <c r="T66" s="23">
        <v>144183</v>
      </c>
      <c r="U66" s="23">
        <v>143491</v>
      </c>
      <c r="V66" s="23">
        <v>117466</v>
      </c>
      <c r="W66" s="23">
        <v>111353</v>
      </c>
      <c r="X66" s="23">
        <v>113492</v>
      </c>
      <c r="Y66" s="203"/>
      <c r="Z66" s="23">
        <v>137495</v>
      </c>
      <c r="AA66" s="23">
        <v>170315</v>
      </c>
      <c r="AB66" s="23">
        <v>244691</v>
      </c>
      <c r="AC66" s="23">
        <v>223373</v>
      </c>
    </row>
    <row r="67" spans="1:29" ht="12" customHeight="1" x14ac:dyDescent="0.25">
      <c r="B67" s="30" t="s">
        <v>58</v>
      </c>
      <c r="C67" s="34"/>
      <c r="D67" s="24">
        <v>1399733</v>
      </c>
      <c r="E67" s="24">
        <v>1384307</v>
      </c>
      <c r="F67" s="24">
        <v>1697881</v>
      </c>
      <c r="G67" s="24">
        <v>1506862</v>
      </c>
      <c r="H67" s="24">
        <v>1410592</v>
      </c>
      <c r="I67" s="24">
        <v>1457210</v>
      </c>
      <c r="J67" s="24">
        <v>1573526</v>
      </c>
      <c r="K67" s="24">
        <v>1599833</v>
      </c>
      <c r="L67" s="24">
        <v>2871378</v>
      </c>
      <c r="M67" s="24">
        <v>1722954</v>
      </c>
      <c r="N67" s="24">
        <v>1569377</v>
      </c>
      <c r="O67" s="24">
        <v>2348787</v>
      </c>
      <c r="P67" s="24">
        <v>3008148</v>
      </c>
      <c r="Q67" s="24">
        <v>3795745</v>
      </c>
      <c r="R67" s="24">
        <v>2975487</v>
      </c>
      <c r="S67" s="24">
        <v>2614438</v>
      </c>
      <c r="T67" s="24">
        <v>2322173</v>
      </c>
      <c r="U67" s="24">
        <v>2305742</v>
      </c>
      <c r="V67" s="24">
        <v>2057463</v>
      </c>
      <c r="W67" s="24">
        <f>SUM(W58:W66)</f>
        <v>2197359</v>
      </c>
      <c r="X67" s="24">
        <f>SUM(X58:X66)</f>
        <v>2057485</v>
      </c>
      <c r="Y67" s="203"/>
      <c r="Z67" s="24">
        <f>SUM(Z58:Z66)</f>
        <v>2967804</v>
      </c>
      <c r="AA67" s="24">
        <f>SUM(AA58:AA66)</f>
        <v>3252579</v>
      </c>
      <c r="AB67" s="24">
        <f>SUM(AB58:AB66)</f>
        <v>3658792</v>
      </c>
      <c r="AC67" s="24">
        <f>SUM(AC58:AC66)</f>
        <v>4343107</v>
      </c>
    </row>
    <row r="68" spans="1:29" ht="12" customHeight="1" x14ac:dyDescent="0.25">
      <c r="B68" s="28"/>
      <c r="D68" s="79"/>
      <c r="E68" s="79"/>
      <c r="F68" s="79"/>
      <c r="G68" s="79"/>
      <c r="H68" s="79"/>
      <c r="I68" s="79"/>
      <c r="J68" s="79"/>
      <c r="K68" s="79"/>
      <c r="L68" s="79"/>
      <c r="M68" s="79"/>
      <c r="N68" s="79"/>
      <c r="O68" s="79"/>
      <c r="P68" s="79"/>
      <c r="Q68" s="79"/>
      <c r="R68" s="79"/>
      <c r="S68" s="79"/>
      <c r="T68" s="115"/>
      <c r="U68" s="112"/>
      <c r="V68" s="112"/>
      <c r="W68" s="112"/>
      <c r="X68" s="112"/>
      <c r="Z68" s="112"/>
      <c r="AA68" s="112"/>
    </row>
    <row r="69" spans="1:29" ht="12" customHeight="1" x14ac:dyDescent="0.25">
      <c r="B69" s="28"/>
      <c r="D69" s="79"/>
      <c r="E69" s="79"/>
      <c r="F69" s="79"/>
      <c r="G69" s="79"/>
      <c r="H69" s="79"/>
      <c r="I69" s="79"/>
      <c r="J69" s="79"/>
      <c r="K69" s="79"/>
      <c r="L69" s="79"/>
      <c r="M69" s="20"/>
      <c r="N69" s="20"/>
      <c r="O69" s="20"/>
      <c r="P69" s="20"/>
      <c r="Q69" s="20"/>
      <c r="R69" s="20"/>
      <c r="S69" s="20"/>
      <c r="T69" s="112"/>
      <c r="U69" s="112"/>
      <c r="V69" s="112"/>
      <c r="W69" s="112"/>
      <c r="X69" s="112"/>
      <c r="Z69" s="112"/>
      <c r="AA69" s="112"/>
    </row>
    <row r="70" spans="1:29" ht="19.5" x14ac:dyDescent="0.25">
      <c r="A70" s="10">
        <v>2.5</v>
      </c>
      <c r="B70" s="77" t="s">
        <v>123</v>
      </c>
      <c r="C70" s="78"/>
      <c r="F70" s="80"/>
      <c r="G70" s="80"/>
      <c r="H70" s="80"/>
      <c r="I70" s="80"/>
      <c r="J70" s="80"/>
      <c r="K70" s="55"/>
      <c r="L70" s="55"/>
      <c r="M70" s="20"/>
      <c r="N70" s="20"/>
      <c r="O70" s="20"/>
      <c r="P70" s="20"/>
      <c r="Q70" s="20"/>
      <c r="R70" s="186"/>
      <c r="S70" s="186"/>
      <c r="T70" s="186"/>
      <c r="U70" s="186"/>
      <c r="V70" s="186"/>
      <c r="W70" s="186"/>
      <c r="X70" s="186"/>
      <c r="Y70" s="238"/>
      <c r="Z70" s="186"/>
      <c r="AA70" s="186"/>
    </row>
    <row r="71" spans="1:29" ht="12" customHeight="1" x14ac:dyDescent="0.25">
      <c r="B71" s="29" t="s">
        <v>148</v>
      </c>
      <c r="C71" s="78"/>
      <c r="F71" s="80"/>
      <c r="G71" s="80"/>
      <c r="H71" s="80"/>
      <c r="I71" s="80"/>
      <c r="J71" s="80"/>
      <c r="K71" s="23">
        <v>956824</v>
      </c>
      <c r="L71" s="23">
        <v>2212160</v>
      </c>
      <c r="M71" s="23">
        <v>978796</v>
      </c>
      <c r="N71" s="23">
        <v>831951</v>
      </c>
      <c r="O71" s="23">
        <v>799281</v>
      </c>
      <c r="P71" s="23">
        <v>804187</v>
      </c>
      <c r="Q71" s="23">
        <v>877956</v>
      </c>
      <c r="R71" s="23">
        <v>598573</v>
      </c>
      <c r="S71" s="23">
        <v>552279</v>
      </c>
      <c r="T71" s="23">
        <v>562530</v>
      </c>
      <c r="U71" s="23">
        <v>596904</v>
      </c>
      <c r="V71" s="23">
        <v>673179</v>
      </c>
      <c r="W71" s="23">
        <v>767513</v>
      </c>
      <c r="X71" s="23">
        <v>648317</v>
      </c>
      <c r="Y71" s="203"/>
      <c r="Z71" s="23">
        <v>1251078</v>
      </c>
      <c r="AA71" s="23">
        <v>1297357</v>
      </c>
      <c r="AB71" s="23">
        <v>1286175</v>
      </c>
      <c r="AC71" s="23">
        <v>1352084</v>
      </c>
    </row>
    <row r="72" spans="1:29" ht="12" customHeight="1" x14ac:dyDescent="0.25">
      <c r="B72" s="29" t="s">
        <v>171</v>
      </c>
      <c r="C72" s="78"/>
      <c r="F72" s="80"/>
      <c r="G72" s="80"/>
      <c r="H72" s="80"/>
      <c r="I72" s="80"/>
      <c r="J72" s="80"/>
      <c r="K72" s="23">
        <v>92757</v>
      </c>
      <c r="L72" s="23">
        <v>73062</v>
      </c>
      <c r="M72" s="23">
        <v>73371</v>
      </c>
      <c r="N72" s="23">
        <v>79385</v>
      </c>
      <c r="O72" s="23">
        <v>80450</v>
      </c>
      <c r="P72" s="23">
        <v>80397</v>
      </c>
      <c r="Q72" s="23">
        <v>81082</v>
      </c>
      <c r="R72" s="23">
        <v>78144</v>
      </c>
      <c r="S72" s="23">
        <v>70147</v>
      </c>
      <c r="T72" s="23">
        <v>72792</v>
      </c>
      <c r="U72" s="23">
        <v>65411</v>
      </c>
      <c r="V72" s="23">
        <v>66235</v>
      </c>
      <c r="W72" s="23">
        <v>68960</v>
      </c>
      <c r="X72" s="23">
        <v>53689</v>
      </c>
      <c r="Y72" s="203"/>
      <c r="Z72" s="23">
        <v>47675</v>
      </c>
      <c r="AA72" s="23">
        <v>50455</v>
      </c>
      <c r="AB72" s="23">
        <v>46777</v>
      </c>
      <c r="AC72" s="23">
        <v>51204</v>
      </c>
    </row>
    <row r="73" spans="1:29" ht="12" customHeight="1" x14ac:dyDescent="0.25">
      <c r="B73" s="29" t="s">
        <v>104</v>
      </c>
      <c r="C73" s="78"/>
      <c r="F73" s="80"/>
      <c r="G73" s="80"/>
      <c r="H73" s="80"/>
      <c r="I73" s="80"/>
      <c r="J73" s="80"/>
      <c r="K73" s="23">
        <v>105381</v>
      </c>
      <c r="L73" s="23">
        <v>58578</v>
      </c>
      <c r="M73" s="23">
        <v>65099</v>
      </c>
      <c r="N73" s="23">
        <v>64127</v>
      </c>
      <c r="O73" s="23">
        <v>70674</v>
      </c>
      <c r="P73" s="23">
        <v>80526</v>
      </c>
      <c r="Q73" s="23">
        <v>89916</v>
      </c>
      <c r="R73" s="23">
        <v>76639</v>
      </c>
      <c r="S73" s="23">
        <v>73174</v>
      </c>
      <c r="T73" s="23">
        <v>89921</v>
      </c>
      <c r="U73" s="23">
        <v>85051</v>
      </c>
      <c r="V73" s="23">
        <v>74524</v>
      </c>
      <c r="W73" s="23">
        <v>74739</v>
      </c>
      <c r="X73" s="23">
        <v>81585</v>
      </c>
      <c r="Y73" s="203"/>
      <c r="Z73" s="23">
        <v>117506</v>
      </c>
      <c r="AA73" s="23">
        <v>117646</v>
      </c>
      <c r="AB73" s="23">
        <v>115593</v>
      </c>
      <c r="AC73" s="23">
        <v>120878</v>
      </c>
    </row>
    <row r="74" spans="1:29" ht="12" customHeight="1" x14ac:dyDescent="0.25">
      <c r="B74" s="29" t="s">
        <v>172</v>
      </c>
      <c r="C74" s="78"/>
      <c r="F74" s="80"/>
      <c r="G74" s="80"/>
      <c r="H74" s="80"/>
      <c r="I74" s="80"/>
      <c r="J74" s="80"/>
      <c r="K74" s="23">
        <v>365323</v>
      </c>
      <c r="L74" s="23">
        <v>484944</v>
      </c>
      <c r="M74" s="23">
        <v>563502</v>
      </c>
      <c r="N74" s="23">
        <v>552126</v>
      </c>
      <c r="O74" s="23">
        <v>1356121</v>
      </c>
      <c r="P74" s="23">
        <v>2000117</v>
      </c>
      <c r="Q74" s="23">
        <v>2703779</v>
      </c>
      <c r="R74" s="23">
        <v>2177260</v>
      </c>
      <c r="S74" s="23">
        <v>1876506</v>
      </c>
      <c r="T74" s="23">
        <v>1552023</v>
      </c>
      <c r="U74" s="23">
        <v>1514101</v>
      </c>
      <c r="V74" s="23">
        <v>1200171</v>
      </c>
      <c r="W74" s="23">
        <v>1246347</v>
      </c>
      <c r="X74" s="23">
        <v>1235201</v>
      </c>
      <c r="Y74" s="203"/>
      <c r="Z74" s="23">
        <v>1485186</v>
      </c>
      <c r="AA74" s="23">
        <v>1722739</v>
      </c>
      <c r="AB74" s="23">
        <v>2145429</v>
      </c>
      <c r="AC74" s="23">
        <v>2751202</v>
      </c>
    </row>
    <row r="75" spans="1:29" ht="12" customHeight="1" x14ac:dyDescent="0.25">
      <c r="B75" s="29" t="s">
        <v>11</v>
      </c>
      <c r="C75" s="78"/>
      <c r="F75" s="80"/>
      <c r="G75" s="80"/>
      <c r="H75" s="80"/>
      <c r="I75" s="80"/>
      <c r="J75" s="80"/>
      <c r="K75" s="23">
        <v>45155</v>
      </c>
      <c r="L75" s="23">
        <v>42634</v>
      </c>
      <c r="M75" s="23">
        <v>42186</v>
      </c>
      <c r="N75" s="23">
        <v>41788</v>
      </c>
      <c r="O75" s="23">
        <v>42261</v>
      </c>
      <c r="P75" s="23">
        <v>42921</v>
      </c>
      <c r="Q75" s="23">
        <v>43012</v>
      </c>
      <c r="R75" s="23">
        <v>44871</v>
      </c>
      <c r="S75" s="23">
        <v>42332</v>
      </c>
      <c r="T75" s="23">
        <v>44907</v>
      </c>
      <c r="U75" s="23">
        <v>44275</v>
      </c>
      <c r="V75" s="23">
        <v>43354</v>
      </c>
      <c r="W75" s="23">
        <v>39800</v>
      </c>
      <c r="X75" s="23">
        <v>38693</v>
      </c>
      <c r="Y75" s="203"/>
      <c r="Z75" s="23">
        <v>66359</v>
      </c>
      <c r="AA75" s="23">
        <v>64382</v>
      </c>
      <c r="AB75" s="23">
        <v>64818</v>
      </c>
      <c r="AC75" s="23">
        <v>67739</v>
      </c>
    </row>
    <row r="76" spans="1:29" ht="12" customHeight="1" x14ac:dyDescent="0.25">
      <c r="B76" s="26" t="s">
        <v>58</v>
      </c>
      <c r="C76" s="78"/>
      <c r="F76" s="80"/>
      <c r="G76" s="80"/>
      <c r="H76" s="80"/>
      <c r="I76" s="80"/>
      <c r="J76" s="80"/>
      <c r="K76" s="24">
        <v>1565440</v>
      </c>
      <c r="L76" s="24">
        <v>2871378</v>
      </c>
      <c r="M76" s="24">
        <v>1722954</v>
      </c>
      <c r="N76" s="24">
        <v>1569377</v>
      </c>
      <c r="O76" s="24">
        <v>2348787</v>
      </c>
      <c r="P76" s="24">
        <v>3008148</v>
      </c>
      <c r="Q76" s="24">
        <v>3795745</v>
      </c>
      <c r="R76" s="24">
        <v>2975487</v>
      </c>
      <c r="S76" s="24">
        <v>2614438</v>
      </c>
      <c r="T76" s="24">
        <v>2322173</v>
      </c>
      <c r="U76" s="24">
        <v>2305742</v>
      </c>
      <c r="V76" s="24">
        <v>2057463</v>
      </c>
      <c r="W76" s="24">
        <f>SUM(W71:W75)</f>
        <v>2197359</v>
      </c>
      <c r="X76" s="24">
        <f>SUM(X71:X75)</f>
        <v>2057485</v>
      </c>
      <c r="Y76" s="203"/>
      <c r="Z76" s="24">
        <f>SUM(Z71:Z75)</f>
        <v>2967804</v>
      </c>
      <c r="AA76" s="24">
        <f t="shared" ref="AA76:AC76" si="0">SUM(AA71:AA75)</f>
        <v>3252579</v>
      </c>
      <c r="AB76" s="24">
        <f t="shared" si="0"/>
        <v>3658792</v>
      </c>
      <c r="AC76" s="24">
        <f t="shared" si="0"/>
        <v>4343107</v>
      </c>
    </row>
    <row r="77" spans="1:29" s="5" customFormat="1" x14ac:dyDescent="0.25">
      <c r="A77" s="68"/>
      <c r="B77" s="62"/>
      <c r="C77" s="62"/>
      <c r="D77" s="49"/>
      <c r="E77" s="49"/>
      <c r="F77" s="49"/>
      <c r="G77" s="49"/>
      <c r="H77" s="49"/>
      <c r="I77" s="49"/>
      <c r="J77" s="49"/>
      <c r="K77" s="49"/>
      <c r="M77" s="76"/>
      <c r="T77" s="117"/>
      <c r="U77" s="117"/>
      <c r="V77" s="117"/>
      <c r="W77" s="117"/>
      <c r="X77" s="117"/>
    </row>
    <row r="78" spans="1:29" s="5" customFormat="1" x14ac:dyDescent="0.25">
      <c r="A78" s="68"/>
      <c r="B78" s="62"/>
      <c r="C78" s="62"/>
      <c r="D78" s="49"/>
      <c r="E78" s="49"/>
      <c r="F78" s="49"/>
      <c r="G78" s="49"/>
      <c r="H78" s="49"/>
      <c r="I78" s="49"/>
      <c r="J78" s="49"/>
      <c r="K78" s="49"/>
      <c r="M78" s="76"/>
      <c r="T78" s="117"/>
      <c r="U78" s="117"/>
      <c r="V78" s="117"/>
      <c r="W78" s="117"/>
      <c r="X78" s="117"/>
    </row>
    <row r="79" spans="1:29" x14ac:dyDescent="0.25">
      <c r="B79" s="136" t="s">
        <v>102</v>
      </c>
    </row>
    <row r="80" spans="1:29" ht="10.5" customHeight="1" x14ac:dyDescent="0.25">
      <c r="B80" s="122" t="s">
        <v>153</v>
      </c>
      <c r="C80" s="122"/>
      <c r="D80" s="122"/>
      <c r="E80" s="122"/>
    </row>
    <row r="81" spans="1:24" ht="26.65" customHeight="1" x14ac:dyDescent="0.25">
      <c r="A81" s="4"/>
      <c r="B81" s="122" t="s">
        <v>249</v>
      </c>
      <c r="C81" s="122"/>
      <c r="D81" s="122"/>
      <c r="E81" s="122"/>
      <c r="T81" s="4"/>
      <c r="U81" s="4"/>
      <c r="V81" s="4"/>
      <c r="W81" s="4"/>
      <c r="X81" s="4"/>
    </row>
    <row r="82" spans="1:24" ht="46.9" customHeight="1" x14ac:dyDescent="0.35">
      <c r="A82" s="4"/>
      <c r="B82" s="122" t="s">
        <v>124</v>
      </c>
      <c r="C82" s="122"/>
      <c r="D82" s="122"/>
      <c r="E82" s="122"/>
      <c r="F82" s="109"/>
      <c r="G82" s="109"/>
      <c r="H82" s="109"/>
      <c r="I82" s="109"/>
      <c r="J82" s="109"/>
      <c r="K82" s="109"/>
      <c r="T82" s="4"/>
      <c r="U82" s="4"/>
      <c r="V82" s="4"/>
      <c r="W82" s="4"/>
      <c r="X82" s="4"/>
    </row>
    <row r="83" spans="1:24" ht="42.75" customHeight="1" x14ac:dyDescent="0.25">
      <c r="A83" s="4"/>
      <c r="B83" s="179" t="s">
        <v>169</v>
      </c>
      <c r="C83" s="122"/>
      <c r="D83" s="122"/>
      <c r="E83" s="122"/>
      <c r="T83" s="4"/>
      <c r="U83" s="4"/>
      <c r="V83" s="4"/>
      <c r="W83" s="4"/>
      <c r="X83" s="4"/>
    </row>
    <row r="84" spans="1:24" ht="37.5" customHeight="1" x14ac:dyDescent="0.25">
      <c r="A84" s="4"/>
      <c r="B84" s="179" t="s">
        <v>173</v>
      </c>
      <c r="C84" s="122"/>
      <c r="D84" s="122"/>
      <c r="E84" s="122"/>
      <c r="T84" s="4"/>
      <c r="U84" s="4"/>
      <c r="V84" s="4"/>
      <c r="W84" s="4"/>
      <c r="X84" s="4"/>
    </row>
  </sheetData>
  <mergeCells count="3">
    <mergeCell ref="V1:W1"/>
    <mergeCell ref="Z1:AD4"/>
    <mergeCell ref="R4:X5"/>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X42"/>
  <sheetViews>
    <sheetView showGridLines="0" zoomScaleNormal="100" zoomScaleSheetLayoutView="100" workbookViewId="0">
      <pane xSplit="2" ySplit="6" topLeftCell="L7" activePane="bottomRight" state="frozen"/>
      <selection pane="topRight"/>
      <selection pane="bottomLeft"/>
      <selection pane="bottomRight"/>
    </sheetView>
  </sheetViews>
  <sheetFormatPr defaultRowHeight="12.75" outlineLevelCol="1" x14ac:dyDescent="0.35"/>
  <cols>
    <col min="1" max="1" width="3.1328125" customWidth="1"/>
    <col min="2" max="2" width="40.73046875" customWidth="1"/>
    <col min="3" max="3" width="31" customWidth="1"/>
    <col min="4" max="4" width="12.3984375" hidden="1" customWidth="1" outlineLevel="1"/>
    <col min="5" max="5" width="17" hidden="1" customWidth="1" outlineLevel="1"/>
    <col min="6" max="6" width="15.3984375" hidden="1" customWidth="1" outlineLevel="1"/>
    <col min="7" max="7" width="12.86328125" hidden="1" customWidth="1" outlineLevel="1"/>
    <col min="8" max="8" width="12.73046875" hidden="1" customWidth="1" outlineLevel="1"/>
    <col min="9" max="9" width="11.59765625" hidden="1" customWidth="1" outlineLevel="1"/>
    <col min="10" max="11" width="11" hidden="1" customWidth="1" outlineLevel="1"/>
    <col min="12" max="12" width="11" customWidth="1" collapsed="1"/>
    <col min="13" max="14" width="11" customWidth="1"/>
    <col min="15" max="16" width="11" style="88" customWidth="1"/>
    <col min="17" max="17" width="11.73046875" customWidth="1"/>
    <col min="18" max="18" width="11" customWidth="1"/>
    <col min="19" max="19" width="5.86328125" customWidth="1"/>
    <col min="20" max="20" width="11" customWidth="1"/>
  </cols>
  <sheetData>
    <row r="1" spans="1:24" x14ac:dyDescent="0.35">
      <c r="B1" s="106" t="s">
        <v>145</v>
      </c>
      <c r="C1" s="106"/>
      <c r="D1" s="1"/>
      <c r="L1" s="4" t="s">
        <v>132</v>
      </c>
      <c r="Q1" s="260" t="s">
        <v>141</v>
      </c>
      <c r="R1" s="260"/>
      <c r="S1" s="203"/>
    </row>
    <row r="2" spans="1:24" ht="22.5" customHeight="1" x14ac:dyDescent="0.4">
      <c r="B2" s="205" t="s">
        <v>276</v>
      </c>
      <c r="L2" s="6" t="s">
        <v>4</v>
      </c>
      <c r="S2" s="203"/>
      <c r="T2" s="206"/>
    </row>
    <row r="3" spans="1:24" x14ac:dyDescent="0.35">
      <c r="B3" s="2"/>
      <c r="C3" s="2"/>
      <c r="L3" s="265" t="s">
        <v>308</v>
      </c>
      <c r="M3" s="265"/>
      <c r="N3" s="265"/>
      <c r="O3" s="265"/>
      <c r="P3" s="265"/>
      <c r="Q3" s="265"/>
      <c r="R3" s="265"/>
      <c r="S3" s="203"/>
    </row>
    <row r="4" spans="1:24" ht="13.5" x14ac:dyDescent="0.35">
      <c r="B4" s="18"/>
      <c r="C4" s="18"/>
      <c r="L4" s="265"/>
      <c r="M4" s="265"/>
      <c r="N4" s="265"/>
      <c r="O4" s="265"/>
      <c r="P4" s="265"/>
      <c r="Q4" s="265"/>
      <c r="R4" s="265"/>
      <c r="S4" s="203"/>
    </row>
    <row r="5" spans="1:24" x14ac:dyDescent="0.35">
      <c r="B5" s="170"/>
      <c r="C5" s="170"/>
      <c r="D5" s="171" t="s">
        <v>71</v>
      </c>
      <c r="E5" s="171" t="s">
        <v>101</v>
      </c>
      <c r="F5" s="171" t="s">
        <v>121</v>
      </c>
      <c r="G5" s="171" t="s">
        <v>126</v>
      </c>
      <c r="H5" s="171" t="s">
        <v>128</v>
      </c>
      <c r="I5" s="171" t="s">
        <v>129</v>
      </c>
      <c r="J5" s="171" t="s">
        <v>130</v>
      </c>
      <c r="K5" s="171" t="s">
        <v>135</v>
      </c>
      <c r="L5" s="171" t="s">
        <v>139</v>
      </c>
      <c r="M5" s="171" t="s">
        <v>143</v>
      </c>
      <c r="N5" s="171" t="s">
        <v>146</v>
      </c>
      <c r="O5" s="171" t="s">
        <v>147</v>
      </c>
      <c r="P5" s="171" t="s">
        <v>154</v>
      </c>
      <c r="Q5" s="171" t="s">
        <v>164</v>
      </c>
      <c r="R5" s="171" t="s">
        <v>165</v>
      </c>
      <c r="S5" s="203"/>
      <c r="T5" s="204" t="s">
        <v>219</v>
      </c>
    </row>
    <row r="6" spans="1:24" ht="13.15" x14ac:dyDescent="0.4">
      <c r="A6" s="227" t="s">
        <v>127</v>
      </c>
      <c r="B6" s="8" t="s">
        <v>309</v>
      </c>
      <c r="C6" s="60" t="s">
        <v>57</v>
      </c>
      <c r="D6" s="172" t="s">
        <v>115</v>
      </c>
      <c r="E6" s="170"/>
      <c r="F6" s="170"/>
      <c r="G6" s="170"/>
      <c r="H6" s="172"/>
      <c r="I6" s="172"/>
      <c r="J6" s="172"/>
      <c r="K6" s="170"/>
      <c r="L6" s="172"/>
      <c r="M6" s="170"/>
      <c r="N6" s="170"/>
      <c r="Q6" s="173"/>
      <c r="R6" s="173"/>
      <c r="S6" s="203"/>
      <c r="T6" s="173" t="s">
        <v>279</v>
      </c>
    </row>
    <row r="7" spans="1:24" x14ac:dyDescent="0.35">
      <c r="B7" s="130" t="s">
        <v>310</v>
      </c>
      <c r="C7" s="11" t="s">
        <v>74</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3"/>
      <c r="T7" s="131">
        <v>78686</v>
      </c>
      <c r="V7" s="169"/>
      <c r="W7" s="169"/>
      <c r="X7" s="152"/>
    </row>
    <row r="8" spans="1:24" x14ac:dyDescent="0.35">
      <c r="B8" s="130" t="s">
        <v>81</v>
      </c>
      <c r="C8" s="11" t="s">
        <v>148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3"/>
      <c r="T8" s="23">
        <v>24907</v>
      </c>
      <c r="U8" s="169"/>
    </row>
    <row r="9" spans="1:24" x14ac:dyDescent="0.35">
      <c r="B9" s="130" t="s">
        <v>91</v>
      </c>
      <c r="C9" s="11" t="s">
        <v>74</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3"/>
      <c r="T9" s="23">
        <v>63478</v>
      </c>
    </row>
    <row r="10" spans="1:24" x14ac:dyDescent="0.35">
      <c r="B10" s="168" t="s">
        <v>79</v>
      </c>
      <c r="C10" s="11" t="s">
        <v>148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3"/>
      <c r="T10" s="23">
        <v>23383</v>
      </c>
      <c r="U10" s="37"/>
      <c r="V10" s="37"/>
    </row>
    <row r="11" spans="1:24" x14ac:dyDescent="0.35">
      <c r="B11" s="130" t="s">
        <v>111</v>
      </c>
      <c r="C11" s="11" t="s">
        <v>148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3"/>
      <c r="T11" s="23">
        <v>10213</v>
      </c>
      <c r="U11" s="37"/>
    </row>
    <row r="12" spans="1:24" ht="24.75" customHeight="1" x14ac:dyDescent="0.35">
      <c r="B12" s="147" t="s">
        <v>274</v>
      </c>
      <c r="C12" s="11" t="s">
        <v>104</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3"/>
      <c r="T12" s="23">
        <v>12974</v>
      </c>
    </row>
    <row r="13" spans="1:24" x14ac:dyDescent="0.35">
      <c r="B13" s="130" t="s">
        <v>97</v>
      </c>
      <c r="C13" s="59" t="s">
        <v>72</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3"/>
      <c r="T13" s="23">
        <v>819</v>
      </c>
    </row>
    <row r="14" spans="1:24" x14ac:dyDescent="0.35">
      <c r="B14" s="130" t="s">
        <v>275</v>
      </c>
      <c r="C14" s="11" t="s">
        <v>148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3"/>
      <c r="T14" s="23">
        <v>7697</v>
      </c>
    </row>
    <row r="15" spans="1:24" x14ac:dyDescent="0.35">
      <c r="B15" s="130" t="s">
        <v>90</v>
      </c>
      <c r="C15" s="11" t="s">
        <v>72</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3"/>
      <c r="T15" s="23">
        <v>420</v>
      </c>
    </row>
    <row r="16" spans="1:24" x14ac:dyDescent="0.35">
      <c r="B16" s="130" t="s">
        <v>82</v>
      </c>
      <c r="C16" s="11" t="s">
        <v>72</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3"/>
      <c r="T16" s="23">
        <v>532</v>
      </c>
    </row>
    <row r="17" spans="2:22" x14ac:dyDescent="0.35">
      <c r="B17" s="168" t="s">
        <v>93</v>
      </c>
      <c r="C17" s="11" t="s">
        <v>74</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3"/>
      <c r="T17" s="23">
        <v>838</v>
      </c>
    </row>
    <row r="18" spans="2:22" x14ac:dyDescent="0.35">
      <c r="B18" s="130" t="s">
        <v>96</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3"/>
      <c r="T18" s="23">
        <v>1203</v>
      </c>
    </row>
    <row r="19" spans="2:22" x14ac:dyDescent="0.35">
      <c r="B19" s="130" t="s">
        <v>311</v>
      </c>
      <c r="C19" s="11" t="s">
        <v>104</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3"/>
      <c r="T19" s="23">
        <v>3394</v>
      </c>
    </row>
    <row r="20" spans="2:22" x14ac:dyDescent="0.35">
      <c r="B20" s="130" t="s">
        <v>312</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3"/>
      <c r="T20" s="23">
        <v>1089</v>
      </c>
      <c r="U20" s="152"/>
    </row>
    <row r="21" spans="2:22" x14ac:dyDescent="0.35">
      <c r="B21" s="130" t="s">
        <v>92</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3"/>
      <c r="T21" s="23">
        <v>849</v>
      </c>
    </row>
    <row r="22" spans="2:22" x14ac:dyDescent="0.35">
      <c r="B22" s="130" t="s">
        <v>87</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3"/>
      <c r="T22" s="23">
        <v>239</v>
      </c>
      <c r="U22" s="152"/>
      <c r="V22" s="152"/>
    </row>
    <row r="23" spans="2:22" x14ac:dyDescent="0.35">
      <c r="B23" s="175" t="s">
        <v>99</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3"/>
      <c r="T23" s="23">
        <v>498</v>
      </c>
    </row>
    <row r="24" spans="2:22" x14ac:dyDescent="0.35">
      <c r="B24" s="168" t="s">
        <v>86</v>
      </c>
      <c r="C24" s="11" t="s">
        <v>74</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3"/>
      <c r="T24" s="23">
        <v>209</v>
      </c>
    </row>
    <row r="25" spans="2:22" x14ac:dyDescent="0.35">
      <c r="B25" s="168" t="s">
        <v>80</v>
      </c>
      <c r="C25" s="11" t="s">
        <v>74</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3"/>
      <c r="T25" s="23">
        <v>136</v>
      </c>
    </row>
    <row r="26" spans="2:22" x14ac:dyDescent="0.35">
      <c r="B26" s="168" t="s">
        <v>84</v>
      </c>
      <c r="C26" s="11" t="s">
        <v>104</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3"/>
      <c r="T26" s="23">
        <v>1648</v>
      </c>
    </row>
    <row r="27" spans="2:22" x14ac:dyDescent="0.35">
      <c r="B27" s="130" t="s">
        <v>85</v>
      </c>
      <c r="C27" s="11" t="s">
        <v>72</v>
      </c>
      <c r="D27" s="23">
        <v>743</v>
      </c>
      <c r="E27" s="23">
        <v>1174</v>
      </c>
      <c r="F27" s="23">
        <v>807</v>
      </c>
      <c r="G27" s="23">
        <v>708</v>
      </c>
      <c r="H27" s="23">
        <v>1042</v>
      </c>
      <c r="I27" s="23">
        <v>990</v>
      </c>
      <c r="J27" s="23">
        <v>1326</v>
      </c>
      <c r="K27" s="23">
        <v>1123</v>
      </c>
      <c r="L27" s="23">
        <v>1023</v>
      </c>
      <c r="M27" s="23" t="s">
        <v>140</v>
      </c>
      <c r="N27" s="23">
        <v>899</v>
      </c>
      <c r="O27" s="23">
        <v>714</v>
      </c>
      <c r="P27" s="23">
        <v>1341</v>
      </c>
      <c r="Q27" s="23">
        <v>1180</v>
      </c>
      <c r="R27" s="23">
        <v>1399</v>
      </c>
      <c r="S27" s="203"/>
      <c r="T27" s="23" t="s">
        <v>178</v>
      </c>
    </row>
    <row r="28" spans="2:22" x14ac:dyDescent="0.35">
      <c r="B28" s="130" t="s">
        <v>313</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3"/>
      <c r="T28" s="23" t="s">
        <v>178</v>
      </c>
    </row>
    <row r="29" spans="2:22" x14ac:dyDescent="0.35">
      <c r="B29" s="130" t="s">
        <v>89</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3"/>
      <c r="T29" s="23">
        <v>287</v>
      </c>
    </row>
    <row r="30" spans="2:22" x14ac:dyDescent="0.35">
      <c r="B30" s="130" t="s">
        <v>83</v>
      </c>
      <c r="C30" s="11" t="s">
        <v>104</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3"/>
      <c r="T30" s="23" t="s">
        <v>178</v>
      </c>
    </row>
    <row r="31" spans="2:22" x14ac:dyDescent="0.35">
      <c r="B31" s="168" t="s">
        <v>88</v>
      </c>
      <c r="C31" s="11" t="s">
        <v>72</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3"/>
      <c r="T31" s="23" t="s">
        <v>178</v>
      </c>
    </row>
    <row r="32" spans="2:22" x14ac:dyDescent="0.35">
      <c r="B32" s="130" t="s">
        <v>155</v>
      </c>
      <c r="C32" s="14" t="s">
        <v>73</v>
      </c>
      <c r="D32" s="75">
        <v>96765</v>
      </c>
      <c r="E32" s="75">
        <v>484</v>
      </c>
      <c r="F32" s="75"/>
      <c r="G32" s="75"/>
      <c r="H32" s="75"/>
      <c r="I32" s="75"/>
      <c r="J32" s="75"/>
      <c r="K32" s="75"/>
      <c r="L32" s="75"/>
      <c r="M32" s="23"/>
      <c r="N32" s="23"/>
      <c r="O32" s="23"/>
      <c r="P32" s="23"/>
      <c r="Q32" s="23"/>
      <c r="R32" s="23"/>
      <c r="S32" s="203"/>
      <c r="T32" s="23"/>
    </row>
    <row r="33" spans="2:20" x14ac:dyDescent="0.35">
      <c r="B33" s="130" t="s">
        <v>156</v>
      </c>
      <c r="C33" s="14" t="s">
        <v>74</v>
      </c>
      <c r="D33" s="75">
        <v>174637</v>
      </c>
      <c r="E33" s="75">
        <v>4889</v>
      </c>
      <c r="F33" s="23"/>
      <c r="G33" s="23"/>
      <c r="H33" s="23"/>
      <c r="I33" s="23"/>
      <c r="J33" s="23"/>
      <c r="K33" s="23"/>
      <c r="L33" s="23"/>
      <c r="M33" s="23"/>
      <c r="N33" s="23"/>
      <c r="O33" s="23"/>
      <c r="P33" s="23"/>
      <c r="Q33" s="23"/>
      <c r="R33" s="23"/>
      <c r="S33" s="203"/>
      <c r="T33" s="23"/>
    </row>
    <row r="34" spans="2:20" x14ac:dyDescent="0.35">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f>SUM(R7:R31)</f>
        <v>2062462</v>
      </c>
      <c r="S34" s="203"/>
      <c r="T34" s="24">
        <v>233716</v>
      </c>
    </row>
    <row r="35" spans="2:20" x14ac:dyDescent="0.35">
      <c r="O35" s="169"/>
      <c r="P35" s="169"/>
      <c r="Q35" s="169"/>
      <c r="R35" s="169"/>
      <c r="S35" s="169"/>
      <c r="T35" s="152"/>
    </row>
    <row r="36" spans="2:20" x14ac:dyDescent="0.35">
      <c r="B36" s="61" t="s">
        <v>103</v>
      </c>
      <c r="C36" s="61"/>
      <c r="O36"/>
      <c r="P36"/>
      <c r="R36" s="37"/>
      <c r="S36" s="37"/>
      <c r="T36" s="169"/>
    </row>
    <row r="37" spans="2:20" x14ac:dyDescent="0.35">
      <c r="B37" s="251" t="s">
        <v>273</v>
      </c>
      <c r="C37" s="61"/>
      <c r="O37"/>
      <c r="P37"/>
      <c r="R37" s="37"/>
      <c r="S37" s="37"/>
      <c r="T37" s="169"/>
    </row>
    <row r="38" spans="2:20" ht="34.5" customHeight="1" x14ac:dyDescent="0.35">
      <c r="B38" s="264" t="s">
        <v>277</v>
      </c>
      <c r="C38" s="264"/>
      <c r="D38" s="264"/>
      <c r="E38" s="120"/>
      <c r="F38" s="120"/>
      <c r="O38"/>
      <c r="P38"/>
    </row>
    <row r="39" spans="2:20" ht="16.5" customHeight="1" x14ac:dyDescent="0.35">
      <c r="B39" s="165" t="s">
        <v>296</v>
      </c>
      <c r="C39" s="165"/>
      <c r="D39" s="166"/>
      <c r="O39"/>
      <c r="P39"/>
    </row>
    <row r="40" spans="2:20" ht="26.25" customHeight="1" x14ac:dyDescent="0.35">
      <c r="B40" s="264" t="s">
        <v>278</v>
      </c>
      <c r="C40" s="264"/>
      <c r="D40" s="264"/>
      <c r="M40" s="88"/>
      <c r="O40"/>
      <c r="P40"/>
    </row>
    <row r="41" spans="2:20" ht="45" customHeight="1" x14ac:dyDescent="0.35">
      <c r="B41" s="263" t="s">
        <v>298</v>
      </c>
      <c r="C41" s="263"/>
      <c r="D41" s="263"/>
      <c r="E41" s="122"/>
      <c r="F41" s="122"/>
      <c r="G41" s="122"/>
      <c r="M41" s="88"/>
      <c r="O41"/>
      <c r="P41"/>
    </row>
    <row r="42" spans="2:20" ht="26.25" customHeight="1" x14ac:dyDescent="0.35">
      <c r="B42" s="263" t="s">
        <v>297</v>
      </c>
      <c r="C42" s="263"/>
      <c r="D42" s="263"/>
    </row>
  </sheetData>
  <sortState ref="B7:S31">
    <sortCondition descending="1" ref="R7:R31"/>
  </sortState>
  <mergeCells count="6">
    <mergeCell ref="B42:D42"/>
    <mergeCell ref="B41:D41"/>
    <mergeCell ref="Q1:R1"/>
    <mergeCell ref="B40:D40"/>
    <mergeCell ref="B38:D38"/>
    <mergeCell ref="L3:R4"/>
  </mergeCells>
  <phoneticPr fontId="10"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H6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35"/>
  <cols>
    <col min="1" max="1" width="3.1328125" customWidth="1"/>
    <col min="2" max="2" width="52.1328125" customWidth="1"/>
    <col min="3" max="3" width="31" customWidth="1"/>
    <col min="4" max="4" width="15.59765625" customWidth="1"/>
    <col min="5" max="5" width="11" customWidth="1"/>
  </cols>
  <sheetData>
    <row r="1" spans="1:8" x14ac:dyDescent="0.35">
      <c r="B1" s="106" t="s">
        <v>179</v>
      </c>
      <c r="C1" s="260" t="s">
        <v>141</v>
      </c>
      <c r="D1" s="260"/>
    </row>
    <row r="2" spans="1:8" ht="22.5" customHeight="1" x14ac:dyDescent="0.4">
      <c r="B2" s="205" t="s">
        <v>280</v>
      </c>
      <c r="D2" s="206"/>
    </row>
    <row r="3" spans="1:8" x14ac:dyDescent="0.35">
      <c r="B3" s="2"/>
      <c r="C3" s="2"/>
      <c r="D3" s="6" t="s">
        <v>4</v>
      </c>
    </row>
    <row r="4" spans="1:8" ht="13.5" x14ac:dyDescent="0.35">
      <c r="B4" s="18"/>
      <c r="C4" s="18"/>
      <c r="D4" s="90" t="s">
        <v>308</v>
      </c>
    </row>
    <row r="5" spans="1:8" x14ac:dyDescent="0.35">
      <c r="B5" s="170"/>
      <c r="C5" s="170"/>
      <c r="D5" s="204" t="s">
        <v>175</v>
      </c>
      <c r="E5" s="204" t="s">
        <v>252</v>
      </c>
      <c r="F5" s="204" t="s">
        <v>317</v>
      </c>
      <c r="G5" s="204" t="s">
        <v>331</v>
      </c>
    </row>
    <row r="6" spans="1:8" ht="13.15" x14ac:dyDescent="0.4">
      <c r="A6" s="227" t="s">
        <v>223</v>
      </c>
      <c r="B6" s="8" t="s">
        <v>309</v>
      </c>
      <c r="C6" s="60" t="s">
        <v>57</v>
      </c>
      <c r="D6" s="257" t="s">
        <v>115</v>
      </c>
      <c r="E6" s="65" t="s">
        <v>286</v>
      </c>
      <c r="F6" s="65" t="s">
        <v>286</v>
      </c>
      <c r="G6" s="170"/>
    </row>
    <row r="7" spans="1:8" ht="13.15" x14ac:dyDescent="0.4">
      <c r="B7" s="214" t="s">
        <v>95</v>
      </c>
      <c r="C7" s="11" t="s">
        <v>180</v>
      </c>
      <c r="D7" s="131">
        <v>820365</v>
      </c>
      <c r="E7" s="131">
        <v>1114843</v>
      </c>
      <c r="F7" s="131">
        <v>1551902</v>
      </c>
      <c r="G7" s="131">
        <v>1718650</v>
      </c>
      <c r="H7" s="256"/>
    </row>
    <row r="8" spans="1:8" x14ac:dyDescent="0.35">
      <c r="B8" s="214" t="s">
        <v>81</v>
      </c>
      <c r="C8" s="11" t="s">
        <v>148</v>
      </c>
      <c r="D8" s="23">
        <v>489410</v>
      </c>
      <c r="E8" s="23">
        <v>518627</v>
      </c>
      <c r="F8" s="23">
        <v>509092</v>
      </c>
      <c r="G8" s="23">
        <v>600358</v>
      </c>
    </row>
    <row r="9" spans="1:8" x14ac:dyDescent="0.35">
      <c r="B9" s="214" t="s">
        <v>79</v>
      </c>
      <c r="C9" s="11" t="s">
        <v>148</v>
      </c>
      <c r="D9" s="23">
        <v>289852</v>
      </c>
      <c r="E9" s="23">
        <v>309875</v>
      </c>
      <c r="F9" s="23">
        <v>314586</v>
      </c>
      <c r="G9" s="23">
        <v>338576</v>
      </c>
    </row>
    <row r="10" spans="1:8" x14ac:dyDescent="0.35">
      <c r="B10" s="214" t="s">
        <v>181</v>
      </c>
      <c r="C10" s="11" t="s">
        <v>180</v>
      </c>
      <c r="D10" s="23">
        <v>219881</v>
      </c>
      <c r="E10" s="23">
        <v>241319</v>
      </c>
      <c r="F10" s="23">
        <v>230144</v>
      </c>
      <c r="G10" s="23">
        <v>252043</v>
      </c>
    </row>
    <row r="11" spans="1:8" x14ac:dyDescent="0.35">
      <c r="B11" s="147" t="s">
        <v>91</v>
      </c>
      <c r="C11" s="11" t="s">
        <v>180</v>
      </c>
      <c r="D11" s="23">
        <v>168945</v>
      </c>
      <c r="E11" s="23">
        <v>193181</v>
      </c>
      <c r="F11" s="23">
        <v>202471</v>
      </c>
      <c r="G11" s="23">
        <v>224398</v>
      </c>
    </row>
    <row r="12" spans="1:8" x14ac:dyDescent="0.35">
      <c r="B12" s="214" t="s">
        <v>182</v>
      </c>
      <c r="C12" s="11" t="s">
        <v>148</v>
      </c>
      <c r="D12" s="23">
        <v>172240</v>
      </c>
      <c r="E12" s="23">
        <v>203509</v>
      </c>
      <c r="F12" s="23">
        <v>206089</v>
      </c>
      <c r="G12" s="23">
        <v>184886</v>
      </c>
    </row>
    <row r="13" spans="1:8" x14ac:dyDescent="0.35">
      <c r="B13" s="214" t="s">
        <v>214</v>
      </c>
      <c r="C13" s="59" t="s">
        <v>148</v>
      </c>
      <c r="D13" s="23">
        <v>129178</v>
      </c>
      <c r="E13" s="23">
        <v>137196</v>
      </c>
      <c r="F13" s="23">
        <v>151807</v>
      </c>
      <c r="G13" s="23">
        <v>163174</v>
      </c>
    </row>
    <row r="14" spans="1:8" x14ac:dyDescent="0.35">
      <c r="B14" s="214" t="s">
        <v>215</v>
      </c>
      <c r="C14" s="11" t="s">
        <v>104</v>
      </c>
      <c r="D14" s="23">
        <v>82464</v>
      </c>
      <c r="E14" s="23">
        <v>94191</v>
      </c>
      <c r="F14" s="23">
        <v>95454</v>
      </c>
      <c r="G14" s="23">
        <v>96021</v>
      </c>
    </row>
    <row r="15" spans="1:8" x14ac:dyDescent="0.35">
      <c r="B15" s="214" t="s">
        <v>183</v>
      </c>
      <c r="C15" s="11" t="s">
        <v>180</v>
      </c>
      <c r="D15" s="23">
        <v>78155</v>
      </c>
      <c r="E15" s="23">
        <v>81609</v>
      </c>
      <c r="F15" s="23">
        <v>81216</v>
      </c>
      <c r="G15" s="23">
        <v>88928</v>
      </c>
    </row>
    <row r="16" spans="1:8" x14ac:dyDescent="0.35">
      <c r="B16" s="214" t="s">
        <v>184</v>
      </c>
      <c r="C16" s="11" t="s">
        <v>148</v>
      </c>
      <c r="D16" s="23">
        <v>58198</v>
      </c>
      <c r="E16" s="23">
        <v>72779</v>
      </c>
      <c r="F16" s="23">
        <v>67631</v>
      </c>
      <c r="G16" s="23">
        <v>74186</v>
      </c>
    </row>
    <row r="17" spans="2:7" x14ac:dyDescent="0.35">
      <c r="B17" s="214" t="s">
        <v>185</v>
      </c>
      <c r="C17" s="11" t="s">
        <v>180</v>
      </c>
      <c r="D17" s="23">
        <v>41403</v>
      </c>
      <c r="E17" s="23">
        <v>46340</v>
      </c>
      <c r="F17" s="23">
        <v>45094</v>
      </c>
      <c r="G17" s="23">
        <v>53981</v>
      </c>
    </row>
    <row r="18" spans="2:7" x14ac:dyDescent="0.35">
      <c r="B18" s="214" t="s">
        <v>149</v>
      </c>
      <c r="C18" s="11" t="s">
        <v>148</v>
      </c>
      <c r="D18" s="23">
        <v>47684</v>
      </c>
      <c r="E18" s="23">
        <v>48765</v>
      </c>
      <c r="F18" s="23">
        <v>49065</v>
      </c>
      <c r="G18" s="23">
        <v>47152</v>
      </c>
    </row>
    <row r="19" spans="2:7" x14ac:dyDescent="0.35">
      <c r="B19" s="214" t="s">
        <v>188</v>
      </c>
      <c r="C19" s="11" t="s">
        <v>180</v>
      </c>
      <c r="D19" s="23">
        <v>20661</v>
      </c>
      <c r="E19" s="23">
        <v>42874</v>
      </c>
      <c r="F19" s="23">
        <v>41581</v>
      </c>
      <c r="G19" s="23">
        <v>37874</v>
      </c>
    </row>
    <row r="20" spans="2:7" x14ac:dyDescent="0.35">
      <c r="B20" s="214" t="s">
        <v>186</v>
      </c>
      <c r="C20" s="11" t="s">
        <v>170</v>
      </c>
      <c r="D20" s="23">
        <v>25615</v>
      </c>
      <c r="E20" s="23">
        <v>29231</v>
      </c>
      <c r="F20" s="23">
        <v>27398</v>
      </c>
      <c r="G20" s="23">
        <v>33943</v>
      </c>
    </row>
    <row r="21" spans="2:7" x14ac:dyDescent="0.35">
      <c r="B21" s="214" t="s">
        <v>187</v>
      </c>
      <c r="C21" s="11" t="s">
        <v>180</v>
      </c>
      <c r="D21" s="23">
        <v>24077</v>
      </c>
      <c r="E21" s="23">
        <v>27538</v>
      </c>
      <c r="F21" s="23">
        <v>25786</v>
      </c>
      <c r="G21" s="23">
        <v>30845</v>
      </c>
    </row>
    <row r="22" spans="2:7" x14ac:dyDescent="0.35">
      <c r="B22" s="214" t="s">
        <v>189</v>
      </c>
      <c r="C22" s="11" t="s">
        <v>180</v>
      </c>
      <c r="D22" s="23">
        <v>19178</v>
      </c>
      <c r="E22" s="23">
        <v>24670</v>
      </c>
      <c r="F22" s="23">
        <v>24582</v>
      </c>
      <c r="G22" s="23">
        <v>25592</v>
      </c>
    </row>
    <row r="23" spans="2:7" x14ac:dyDescent="0.35">
      <c r="B23" s="214" t="s">
        <v>94</v>
      </c>
      <c r="C23" s="11" t="s">
        <v>104</v>
      </c>
      <c r="D23" s="23">
        <v>12649</v>
      </c>
      <c r="E23" s="23">
        <v>15491</v>
      </c>
      <c r="F23" s="23">
        <v>15399</v>
      </c>
      <c r="G23" s="23">
        <v>18756</v>
      </c>
    </row>
    <row r="24" spans="2:7" x14ac:dyDescent="0.35">
      <c r="B24" s="214" t="s">
        <v>191</v>
      </c>
      <c r="C24" s="11" t="s">
        <v>11</v>
      </c>
      <c r="D24" s="23">
        <v>13445</v>
      </c>
      <c r="E24" s="23">
        <v>15535</v>
      </c>
      <c r="F24" s="23">
        <v>14791</v>
      </c>
      <c r="G24" s="23">
        <v>18358</v>
      </c>
    </row>
    <row r="25" spans="2:7" x14ac:dyDescent="0.35">
      <c r="B25" s="214" t="s">
        <v>190</v>
      </c>
      <c r="C25" s="11" t="s">
        <v>180</v>
      </c>
      <c r="D25" s="23">
        <v>15256</v>
      </c>
      <c r="E25" s="23">
        <v>15294</v>
      </c>
      <c r="F25" s="23">
        <v>16260</v>
      </c>
      <c r="G25" s="23">
        <v>16883</v>
      </c>
    </row>
    <row r="26" spans="2:7" x14ac:dyDescent="0.35">
      <c r="B26" s="214" t="s">
        <v>198</v>
      </c>
      <c r="C26" s="11" t="s">
        <v>180</v>
      </c>
      <c r="D26" s="23">
        <v>3436</v>
      </c>
      <c r="E26" s="23">
        <v>19755</v>
      </c>
      <c r="F26" s="23">
        <v>12302</v>
      </c>
      <c r="G26" s="23">
        <v>14144</v>
      </c>
    </row>
    <row r="27" spans="2:7" x14ac:dyDescent="0.35">
      <c r="B27" s="214" t="s">
        <v>197</v>
      </c>
      <c r="C27" s="11" t="s">
        <v>11</v>
      </c>
      <c r="D27" s="23">
        <v>4285</v>
      </c>
      <c r="E27" s="23">
        <v>7737</v>
      </c>
      <c r="F27" s="23">
        <v>11084</v>
      </c>
      <c r="G27" s="23">
        <v>12510</v>
      </c>
    </row>
    <row r="28" spans="2:7" x14ac:dyDescent="0.35">
      <c r="B28" s="214" t="s">
        <v>82</v>
      </c>
      <c r="C28" s="11" t="s">
        <v>11</v>
      </c>
      <c r="D28" s="23">
        <v>14452</v>
      </c>
      <c r="E28" s="23">
        <v>15946</v>
      </c>
      <c r="F28" s="23">
        <v>14735</v>
      </c>
      <c r="G28" s="23">
        <v>12187</v>
      </c>
    </row>
    <row r="29" spans="2:7" x14ac:dyDescent="0.35">
      <c r="B29" s="214" t="s">
        <v>193</v>
      </c>
      <c r="C29" s="11" t="s">
        <v>170</v>
      </c>
      <c r="D29" s="23">
        <v>8693</v>
      </c>
      <c r="E29" s="23">
        <v>8957</v>
      </c>
      <c r="F29" s="23">
        <v>7642</v>
      </c>
      <c r="G29" s="23">
        <v>8224</v>
      </c>
    </row>
    <row r="30" spans="2:7" x14ac:dyDescent="0.35">
      <c r="B30" s="214" t="s">
        <v>192</v>
      </c>
      <c r="C30" s="11" t="s">
        <v>11</v>
      </c>
      <c r="D30" s="23">
        <v>9111</v>
      </c>
      <c r="E30" s="23">
        <v>7530</v>
      </c>
      <c r="F30" s="23">
        <v>6862</v>
      </c>
      <c r="G30" s="23">
        <v>7251</v>
      </c>
    </row>
    <row r="31" spans="2:7" x14ac:dyDescent="0.35">
      <c r="B31" s="214" t="s">
        <v>92</v>
      </c>
      <c r="C31" s="11" t="s">
        <v>11</v>
      </c>
      <c r="D31" s="23">
        <v>4593</v>
      </c>
      <c r="E31" s="23">
        <v>4961</v>
      </c>
      <c r="F31" s="23">
        <v>6020</v>
      </c>
      <c r="G31" s="23">
        <v>6639</v>
      </c>
    </row>
    <row r="32" spans="2:7" x14ac:dyDescent="0.35">
      <c r="B32" s="214" t="s">
        <v>196</v>
      </c>
      <c r="C32" s="11" t="s">
        <v>180</v>
      </c>
      <c r="D32" s="23">
        <v>4349</v>
      </c>
      <c r="E32" s="23">
        <v>4621</v>
      </c>
      <c r="F32" s="23">
        <v>5389</v>
      </c>
      <c r="G32" s="23">
        <v>6049</v>
      </c>
    </row>
    <row r="33" spans="2:7" x14ac:dyDescent="0.35">
      <c r="B33" s="44" t="s">
        <v>99</v>
      </c>
      <c r="C33" s="11" t="s">
        <v>11</v>
      </c>
      <c r="D33" s="23">
        <v>5573</v>
      </c>
      <c r="E33" s="23">
        <v>5315</v>
      </c>
      <c r="F33" s="23">
        <v>3807</v>
      </c>
      <c r="G33" s="23">
        <v>5701</v>
      </c>
    </row>
    <row r="34" spans="2:7" x14ac:dyDescent="0.35">
      <c r="B34" s="236" t="s">
        <v>195</v>
      </c>
      <c r="C34" s="11" t="s">
        <v>180</v>
      </c>
      <c r="D34" s="23">
        <v>5161</v>
      </c>
      <c r="E34" s="23">
        <v>6261</v>
      </c>
      <c r="F34" s="23">
        <v>5957</v>
      </c>
      <c r="G34" s="23">
        <v>5321</v>
      </c>
    </row>
    <row r="35" spans="2:7" x14ac:dyDescent="0.35">
      <c r="B35" s="214" t="s">
        <v>194</v>
      </c>
      <c r="C35" s="11" t="s">
        <v>170</v>
      </c>
      <c r="D35" s="131">
        <v>5201</v>
      </c>
      <c r="E35" s="131">
        <v>5549</v>
      </c>
      <c r="F35" s="23">
        <v>4464</v>
      </c>
      <c r="G35" s="23">
        <v>4496</v>
      </c>
    </row>
    <row r="36" spans="2:7" x14ac:dyDescent="0.35">
      <c r="B36" s="214" t="s">
        <v>199</v>
      </c>
      <c r="C36" s="11" t="s">
        <v>170</v>
      </c>
      <c r="D36" s="23">
        <v>2657</v>
      </c>
      <c r="E36" s="23">
        <v>4687</v>
      </c>
      <c r="F36" s="23">
        <v>3545</v>
      </c>
      <c r="G36" s="23">
        <v>4392</v>
      </c>
    </row>
    <row r="37" spans="2:7" x14ac:dyDescent="0.35">
      <c r="B37" s="214" t="s">
        <v>201</v>
      </c>
      <c r="C37" s="11" t="s">
        <v>104</v>
      </c>
      <c r="D37" s="23">
        <v>1911</v>
      </c>
      <c r="E37" s="23">
        <v>3244</v>
      </c>
      <c r="F37" s="23">
        <v>2933</v>
      </c>
      <c r="G37" s="23">
        <v>2956</v>
      </c>
    </row>
    <row r="38" spans="2:7" x14ac:dyDescent="0.35">
      <c r="B38" s="214" t="s">
        <v>206</v>
      </c>
      <c r="C38" s="11" t="s">
        <v>104</v>
      </c>
      <c r="D38" s="23">
        <v>550</v>
      </c>
      <c r="E38" s="23">
        <v>2531</v>
      </c>
      <c r="F38" s="23">
        <v>2540</v>
      </c>
      <c r="G38" s="23">
        <v>2615</v>
      </c>
    </row>
    <row r="39" spans="2:7" x14ac:dyDescent="0.35">
      <c r="B39" s="214" t="s">
        <v>93</v>
      </c>
      <c r="C39" s="11" t="s">
        <v>180</v>
      </c>
      <c r="D39" s="23">
        <v>2161</v>
      </c>
      <c r="E39" s="23">
        <v>2217</v>
      </c>
      <c r="F39" s="23">
        <v>1886</v>
      </c>
      <c r="G39" s="23">
        <v>2388</v>
      </c>
    </row>
    <row r="40" spans="2:7" x14ac:dyDescent="0.35">
      <c r="B40" s="214" t="s">
        <v>203</v>
      </c>
      <c r="C40" s="11" t="s">
        <v>170</v>
      </c>
      <c r="D40" s="23">
        <v>1535</v>
      </c>
      <c r="E40" s="23">
        <v>1944</v>
      </c>
      <c r="F40" s="23">
        <v>1911</v>
      </c>
      <c r="G40" s="23">
        <v>2185</v>
      </c>
    </row>
    <row r="41" spans="2:7" x14ac:dyDescent="0.35">
      <c r="B41" s="147" t="s">
        <v>200</v>
      </c>
      <c r="C41" s="59" t="s">
        <v>11</v>
      </c>
      <c r="D41" s="23">
        <v>2499</v>
      </c>
      <c r="E41" s="23">
        <v>3472</v>
      </c>
      <c r="F41" s="23">
        <v>3087</v>
      </c>
      <c r="G41" s="23">
        <v>2016</v>
      </c>
    </row>
    <row r="42" spans="2:7" x14ac:dyDescent="0.35">
      <c r="B42" s="214" t="s">
        <v>204</v>
      </c>
      <c r="C42" s="11" t="s">
        <v>11</v>
      </c>
      <c r="D42" s="23">
        <v>1332</v>
      </c>
      <c r="E42" s="23">
        <v>1694</v>
      </c>
      <c r="F42" s="23">
        <v>1372</v>
      </c>
      <c r="G42" s="23">
        <v>1805</v>
      </c>
    </row>
    <row r="43" spans="2:7" x14ac:dyDescent="0.35">
      <c r="B43" s="214" t="s">
        <v>205</v>
      </c>
      <c r="C43" s="11" t="s">
        <v>11</v>
      </c>
      <c r="D43" s="23">
        <v>983</v>
      </c>
      <c r="E43" s="23">
        <v>1817</v>
      </c>
      <c r="F43" s="23">
        <v>1237</v>
      </c>
      <c r="G43" s="23">
        <v>1637</v>
      </c>
    </row>
    <row r="44" spans="2:7" x14ac:dyDescent="0.35">
      <c r="B44" s="214" t="s">
        <v>177</v>
      </c>
      <c r="C44" s="11" t="s">
        <v>104</v>
      </c>
      <c r="D44" s="23">
        <v>1215</v>
      </c>
      <c r="E44" s="23">
        <v>1123</v>
      </c>
      <c r="F44" s="23">
        <v>1179</v>
      </c>
      <c r="G44" s="23">
        <v>1120</v>
      </c>
    </row>
    <row r="45" spans="2:7" x14ac:dyDescent="0.35">
      <c r="B45" s="214" t="s">
        <v>210</v>
      </c>
      <c r="C45" s="11" t="s">
        <v>11</v>
      </c>
      <c r="D45" s="23">
        <v>26</v>
      </c>
      <c r="E45" s="23">
        <v>191</v>
      </c>
      <c r="F45" s="23">
        <v>392</v>
      </c>
      <c r="G45" s="23">
        <v>895</v>
      </c>
    </row>
    <row r="46" spans="2:7" x14ac:dyDescent="0.35">
      <c r="B46" s="214" t="s">
        <v>89</v>
      </c>
      <c r="C46" s="11" t="s">
        <v>11</v>
      </c>
      <c r="D46" s="23">
        <v>233</v>
      </c>
      <c r="E46" s="23">
        <v>574</v>
      </c>
      <c r="F46" s="23">
        <v>769</v>
      </c>
      <c r="G46" s="23">
        <v>878</v>
      </c>
    </row>
    <row r="47" spans="2:7" x14ac:dyDescent="0.35">
      <c r="B47" s="214" t="s">
        <v>98</v>
      </c>
      <c r="C47" s="11" t="s">
        <v>11</v>
      </c>
      <c r="D47" s="23">
        <v>2744</v>
      </c>
      <c r="E47" s="23">
        <v>1357</v>
      </c>
      <c r="F47" s="23">
        <v>629</v>
      </c>
      <c r="G47" s="23">
        <v>590</v>
      </c>
    </row>
    <row r="48" spans="2:7" x14ac:dyDescent="0.35">
      <c r="B48" s="214" t="s">
        <v>216</v>
      </c>
      <c r="C48" s="11" t="s">
        <v>170</v>
      </c>
      <c r="D48" s="23">
        <v>972</v>
      </c>
      <c r="E48" s="23">
        <v>375</v>
      </c>
      <c r="F48" s="23">
        <v>342</v>
      </c>
      <c r="G48" s="23">
        <v>416</v>
      </c>
    </row>
    <row r="49" spans="2:7" x14ac:dyDescent="0.35">
      <c r="B49" s="214" t="s">
        <v>207</v>
      </c>
      <c r="C49" s="11" t="s">
        <v>170</v>
      </c>
      <c r="D49" s="23">
        <v>233</v>
      </c>
      <c r="E49" s="23">
        <v>335</v>
      </c>
      <c r="F49" s="23">
        <v>311</v>
      </c>
      <c r="G49" s="23">
        <v>237</v>
      </c>
    </row>
    <row r="50" spans="2:7" x14ac:dyDescent="0.35">
      <c r="B50" s="214" t="s">
        <v>217</v>
      </c>
      <c r="C50" s="11" t="s">
        <v>170</v>
      </c>
      <c r="D50" s="23">
        <v>103</v>
      </c>
      <c r="E50" s="23">
        <v>305</v>
      </c>
      <c r="F50" s="23">
        <v>273</v>
      </c>
      <c r="G50" s="23">
        <v>203</v>
      </c>
    </row>
    <row r="51" spans="2:7" x14ac:dyDescent="0.35">
      <c r="B51" s="214" t="s">
        <v>208</v>
      </c>
      <c r="C51" s="11" t="s">
        <v>11</v>
      </c>
      <c r="D51" s="23">
        <v>115</v>
      </c>
      <c r="E51" s="23">
        <v>139</v>
      </c>
      <c r="F51" s="23">
        <v>112</v>
      </c>
      <c r="G51" s="23">
        <v>102</v>
      </c>
    </row>
    <row r="52" spans="2:7" x14ac:dyDescent="0.35">
      <c r="B52" s="214" t="s">
        <v>202</v>
      </c>
      <c r="C52" s="11" t="s">
        <v>180</v>
      </c>
      <c r="D52" s="23">
        <v>1548</v>
      </c>
      <c r="E52" s="23">
        <v>796</v>
      </c>
      <c r="F52" s="23">
        <v>371</v>
      </c>
      <c r="G52" s="23" t="s">
        <v>178</v>
      </c>
    </row>
    <row r="53" spans="2:7" x14ac:dyDescent="0.35">
      <c r="B53" s="214" t="s">
        <v>209</v>
      </c>
      <c r="C53" s="11" t="s">
        <v>11</v>
      </c>
      <c r="D53" s="23" t="s">
        <v>178</v>
      </c>
      <c r="E53" s="23" t="s">
        <v>178</v>
      </c>
      <c r="F53" s="23" t="s">
        <v>178</v>
      </c>
      <c r="G53" s="23" t="s">
        <v>178</v>
      </c>
    </row>
    <row r="54" spans="2:7" x14ac:dyDescent="0.35">
      <c r="B54" s="214" t="s">
        <v>211</v>
      </c>
      <c r="C54" s="11" t="s">
        <v>11</v>
      </c>
      <c r="D54" s="23" t="s">
        <v>178</v>
      </c>
      <c r="E54" s="23" t="s">
        <v>178</v>
      </c>
      <c r="F54" s="23" t="s">
        <v>178</v>
      </c>
      <c r="G54" s="23" t="s">
        <v>178</v>
      </c>
    </row>
    <row r="55" spans="2:7" x14ac:dyDescent="0.35">
      <c r="B55" s="214" t="s">
        <v>212</v>
      </c>
      <c r="C55" s="11" t="s">
        <v>170</v>
      </c>
      <c r="D55" s="23" t="s">
        <v>178</v>
      </c>
      <c r="E55" s="23" t="s">
        <v>178</v>
      </c>
      <c r="F55" s="23" t="s">
        <v>178</v>
      </c>
      <c r="G55" s="23" t="s">
        <v>178</v>
      </c>
    </row>
    <row r="56" spans="2:7" x14ac:dyDescent="0.35">
      <c r="B56" s="214" t="s">
        <v>213</v>
      </c>
      <c r="C56" s="11" t="s">
        <v>170</v>
      </c>
      <c r="D56" s="23" t="s">
        <v>178</v>
      </c>
      <c r="E56" s="23" t="s">
        <v>178</v>
      </c>
      <c r="F56" s="23" t="s">
        <v>178</v>
      </c>
      <c r="G56" s="23" t="s">
        <v>178</v>
      </c>
    </row>
    <row r="57" spans="2:7" x14ac:dyDescent="0.35">
      <c r="B57" s="215" t="s">
        <v>58</v>
      </c>
      <c r="C57" s="11"/>
      <c r="D57" s="24">
        <v>2814411</v>
      </c>
      <c r="E57" s="24">
        <v>3346368</v>
      </c>
      <c r="F57" s="24">
        <v>3771617</v>
      </c>
      <c r="G57" s="24">
        <v>4131725</v>
      </c>
    </row>
    <row r="58" spans="2:7" x14ac:dyDescent="0.35">
      <c r="D58" s="169"/>
    </row>
    <row r="59" spans="2:7" x14ac:dyDescent="0.35">
      <c r="B59" s="61" t="s">
        <v>103</v>
      </c>
      <c r="C59" s="61"/>
    </row>
    <row r="60" spans="2:7" s="166" customFormat="1" ht="18.75" customHeight="1" x14ac:dyDescent="0.35">
      <c r="B60" s="165" t="s">
        <v>273</v>
      </c>
      <c r="C60" s="258"/>
    </row>
    <row r="61" spans="2:7" s="166" customFormat="1" ht="37.5" customHeight="1" x14ac:dyDescent="0.35">
      <c r="B61" s="263" t="s">
        <v>299</v>
      </c>
      <c r="C61" s="263"/>
    </row>
    <row r="62" spans="2:7" s="166" customFormat="1" ht="19.5" x14ac:dyDescent="0.35">
      <c r="B62" s="162" t="s">
        <v>250</v>
      </c>
    </row>
  </sheetData>
  <sortState ref="B7:F56">
    <sortCondition descending="1" ref="F7:F56"/>
  </sortState>
  <mergeCells count="2">
    <mergeCell ref="B61:C61"/>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E61"/>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35"/>
  <cols>
    <col min="1" max="1" width="3.1328125" customWidth="1"/>
    <col min="2" max="2" width="54.1328125" customWidth="1"/>
    <col min="3" max="3" width="31" customWidth="1"/>
    <col min="4" max="5" width="15.59765625" customWidth="1"/>
  </cols>
  <sheetData>
    <row r="1" spans="1:5" x14ac:dyDescent="0.35">
      <c r="B1" s="106" t="s">
        <v>315</v>
      </c>
      <c r="C1" s="195" t="s">
        <v>141</v>
      </c>
      <c r="D1" s="195"/>
      <c r="E1" s="195"/>
    </row>
    <row r="2" spans="1:5" ht="22.5" customHeight="1" x14ac:dyDescent="0.4">
      <c r="B2" s="205"/>
      <c r="D2" s="206"/>
      <c r="E2" s="206"/>
    </row>
    <row r="3" spans="1:5" x14ac:dyDescent="0.35">
      <c r="B3" s="2"/>
      <c r="C3" s="2"/>
      <c r="D3" s="6" t="s">
        <v>4</v>
      </c>
      <c r="E3" s="6"/>
    </row>
    <row r="4" spans="1:5" ht="13.5" x14ac:dyDescent="0.35">
      <c r="B4" s="18"/>
      <c r="C4" s="18"/>
      <c r="D4" s="90" t="s">
        <v>308</v>
      </c>
      <c r="E4" s="90"/>
    </row>
    <row r="5" spans="1:5" x14ac:dyDescent="0.35">
      <c r="B5" s="170"/>
      <c r="C5" s="170"/>
      <c r="D5" s="204" t="s">
        <v>317</v>
      </c>
      <c r="E5" s="204" t="s">
        <v>331</v>
      </c>
    </row>
    <row r="6" spans="1:5" ht="25.5" customHeight="1" x14ac:dyDescent="0.4">
      <c r="A6" s="227" t="s">
        <v>223</v>
      </c>
      <c r="B6" s="249" t="s">
        <v>314</v>
      </c>
      <c r="C6" s="60" t="s">
        <v>57</v>
      </c>
      <c r="D6" s="173"/>
      <c r="E6" s="173"/>
    </row>
    <row r="7" spans="1:5" x14ac:dyDescent="0.35">
      <c r="B7" s="214" t="s">
        <v>95</v>
      </c>
      <c r="C7" s="11" t="s">
        <v>180</v>
      </c>
      <c r="D7" s="245">
        <v>49.1</v>
      </c>
      <c r="E7" s="245">
        <v>53.558710072287816</v>
      </c>
    </row>
    <row r="8" spans="1:5" x14ac:dyDescent="0.35">
      <c r="B8" s="214" t="s">
        <v>323</v>
      </c>
      <c r="C8" s="11" t="s">
        <v>11</v>
      </c>
      <c r="D8" s="245" t="s">
        <v>269</v>
      </c>
      <c r="E8" s="245">
        <v>44.444444444444443</v>
      </c>
    </row>
    <row r="9" spans="1:5" x14ac:dyDescent="0.35">
      <c r="B9" s="214" t="s">
        <v>201</v>
      </c>
      <c r="C9" s="11" t="s">
        <v>104</v>
      </c>
      <c r="D9" s="245">
        <v>34.200000000000003</v>
      </c>
      <c r="E9" s="245">
        <v>42.902134947243148</v>
      </c>
    </row>
    <row r="10" spans="1:5" x14ac:dyDescent="0.35">
      <c r="B10" s="214" t="s">
        <v>206</v>
      </c>
      <c r="C10" s="11" t="s">
        <v>104</v>
      </c>
      <c r="D10" s="245">
        <v>33.299999999999997</v>
      </c>
      <c r="E10" s="245">
        <v>32.085889570552148</v>
      </c>
    </row>
    <row r="11" spans="1:5" x14ac:dyDescent="0.35">
      <c r="B11" s="214" t="s">
        <v>182</v>
      </c>
      <c r="C11" s="11" t="s">
        <v>148</v>
      </c>
      <c r="D11" s="245">
        <v>24.5</v>
      </c>
      <c r="E11" s="245">
        <v>22.273739080192374</v>
      </c>
    </row>
    <row r="12" spans="1:5" x14ac:dyDescent="0.35">
      <c r="B12" s="214" t="s">
        <v>214</v>
      </c>
      <c r="C12" s="11" t="s">
        <v>148</v>
      </c>
      <c r="D12" s="245">
        <v>12.1</v>
      </c>
      <c r="E12" s="245">
        <v>19.107233837558184</v>
      </c>
    </row>
    <row r="13" spans="1:5" x14ac:dyDescent="0.35">
      <c r="B13" s="214" t="s">
        <v>215</v>
      </c>
      <c r="C13" s="11" t="s">
        <v>104</v>
      </c>
      <c r="D13" s="245">
        <v>10.199999999999999</v>
      </c>
      <c r="E13" s="245">
        <v>10.144819434237279</v>
      </c>
    </row>
    <row r="14" spans="1:5" x14ac:dyDescent="0.35">
      <c r="B14" s="214" t="s">
        <v>207</v>
      </c>
      <c r="C14" s="11" t="s">
        <v>170</v>
      </c>
      <c r="D14" s="245">
        <v>12.1</v>
      </c>
      <c r="E14" s="245">
        <v>10.088540779839946</v>
      </c>
    </row>
    <row r="15" spans="1:5" x14ac:dyDescent="0.35">
      <c r="B15" s="214" t="s">
        <v>98</v>
      </c>
      <c r="C15" s="11" t="s">
        <v>11</v>
      </c>
      <c r="D15" s="245">
        <v>8.5</v>
      </c>
      <c r="E15" s="245">
        <v>8.3847312622573398</v>
      </c>
    </row>
    <row r="16" spans="1:5" x14ac:dyDescent="0.35">
      <c r="B16" s="44" t="s">
        <v>199</v>
      </c>
      <c r="C16" s="11" t="s">
        <v>170</v>
      </c>
      <c r="D16" s="245">
        <v>6.7</v>
      </c>
      <c r="E16" s="245">
        <v>7.8121525931117164</v>
      </c>
    </row>
    <row r="17" spans="2:5" x14ac:dyDescent="0.35">
      <c r="B17" s="214" t="s">
        <v>94</v>
      </c>
      <c r="C17" s="11" t="s">
        <v>104</v>
      </c>
      <c r="D17" s="245">
        <v>6</v>
      </c>
      <c r="E17" s="245">
        <v>6.9209361639947486</v>
      </c>
    </row>
    <row r="18" spans="2:5" x14ac:dyDescent="0.35">
      <c r="B18" s="214" t="s">
        <v>81</v>
      </c>
      <c r="C18" s="11" t="s">
        <v>148</v>
      </c>
      <c r="D18" s="245">
        <v>5.0999999999999996</v>
      </c>
      <c r="E18" s="245">
        <v>6.2124311890705961</v>
      </c>
    </row>
    <row r="19" spans="2:5" x14ac:dyDescent="0.35">
      <c r="B19" s="214" t="s">
        <v>79</v>
      </c>
      <c r="C19" s="11" t="s">
        <v>148</v>
      </c>
      <c r="D19" s="245">
        <v>6</v>
      </c>
      <c r="E19" s="245">
        <v>6.1483099638319008</v>
      </c>
    </row>
    <row r="20" spans="2:5" x14ac:dyDescent="0.35">
      <c r="B20" s="214" t="s">
        <v>185</v>
      </c>
      <c r="C20" s="11" t="s">
        <v>180</v>
      </c>
      <c r="D20" s="245">
        <v>4.4000000000000004</v>
      </c>
      <c r="E20" s="245">
        <v>5.85805388810543</v>
      </c>
    </row>
    <row r="21" spans="2:5" x14ac:dyDescent="0.35">
      <c r="B21" s="214" t="s">
        <v>177</v>
      </c>
      <c r="C21" s="11" t="s">
        <v>104</v>
      </c>
      <c r="D21" s="245">
        <v>6</v>
      </c>
      <c r="E21" s="245">
        <v>5.8267175810798157</v>
      </c>
    </row>
    <row r="22" spans="2:5" x14ac:dyDescent="0.35">
      <c r="B22" s="236" t="s">
        <v>181</v>
      </c>
      <c r="C22" s="11" t="s">
        <v>180</v>
      </c>
      <c r="D22" s="245">
        <v>5.2</v>
      </c>
      <c r="E22" s="245">
        <v>5.7194860575117383</v>
      </c>
    </row>
    <row r="23" spans="2:5" x14ac:dyDescent="0.35">
      <c r="B23" s="214" t="s">
        <v>205</v>
      </c>
      <c r="C23" s="11" t="s">
        <v>11</v>
      </c>
      <c r="D23" s="237">
        <v>5.7</v>
      </c>
      <c r="E23" s="237">
        <v>4.6347284705962286</v>
      </c>
    </row>
    <row r="24" spans="2:5" x14ac:dyDescent="0.35">
      <c r="B24" s="214" t="s">
        <v>82</v>
      </c>
      <c r="C24" s="11" t="s">
        <v>11</v>
      </c>
      <c r="D24" s="245">
        <v>5.3</v>
      </c>
      <c r="E24" s="245">
        <v>4.5711615108725905</v>
      </c>
    </row>
    <row r="25" spans="2:5" x14ac:dyDescent="0.35">
      <c r="B25" s="214" t="s">
        <v>190</v>
      </c>
      <c r="C25" s="11" t="s">
        <v>180</v>
      </c>
      <c r="D25" s="245">
        <v>3.9</v>
      </c>
      <c r="E25" s="245">
        <v>4.4466802659632609</v>
      </c>
    </row>
    <row r="26" spans="2:5" x14ac:dyDescent="0.35">
      <c r="B26" s="214" t="s">
        <v>91</v>
      </c>
      <c r="C26" s="11" t="s">
        <v>180</v>
      </c>
      <c r="D26" s="245">
        <v>3.5</v>
      </c>
      <c r="E26" s="245">
        <v>4.1156386657868218</v>
      </c>
    </row>
    <row r="27" spans="2:5" x14ac:dyDescent="0.35">
      <c r="B27" s="214" t="s">
        <v>183</v>
      </c>
      <c r="C27" s="11" t="s">
        <v>180</v>
      </c>
      <c r="D27" s="245">
        <v>2.5</v>
      </c>
      <c r="E27" s="245">
        <v>2.9553065711837134</v>
      </c>
    </row>
    <row r="28" spans="2:5" x14ac:dyDescent="0.35">
      <c r="B28" s="214" t="s">
        <v>191</v>
      </c>
      <c r="C28" s="11" t="s">
        <v>11</v>
      </c>
      <c r="D28" s="245">
        <v>2.2999999999999998</v>
      </c>
      <c r="E28" s="245">
        <v>2.8440083569662713</v>
      </c>
    </row>
    <row r="29" spans="2:5" x14ac:dyDescent="0.35">
      <c r="B29" s="214" t="s">
        <v>186</v>
      </c>
      <c r="C29" s="59" t="s">
        <v>170</v>
      </c>
      <c r="D29" s="245">
        <v>1.9</v>
      </c>
      <c r="E29" s="245">
        <v>2.6258044876865374</v>
      </c>
    </row>
    <row r="30" spans="2:5" x14ac:dyDescent="0.35">
      <c r="B30" s="214" t="s">
        <v>192</v>
      </c>
      <c r="C30" s="11" t="s">
        <v>11</v>
      </c>
      <c r="D30" s="245">
        <v>2.2999999999999998</v>
      </c>
      <c r="E30" s="245">
        <v>2.4426132424604403</v>
      </c>
    </row>
    <row r="31" spans="2:5" x14ac:dyDescent="0.35">
      <c r="B31" s="214" t="s">
        <v>188</v>
      </c>
      <c r="C31" s="11" t="s">
        <v>180</v>
      </c>
      <c r="D31" s="245">
        <v>2.4</v>
      </c>
      <c r="E31" s="245">
        <v>2.3043089616287595</v>
      </c>
    </row>
    <row r="32" spans="2:5" x14ac:dyDescent="0.35">
      <c r="B32" s="214" t="s">
        <v>318</v>
      </c>
      <c r="C32" s="11" t="s">
        <v>170</v>
      </c>
      <c r="D32" s="245" t="s">
        <v>269</v>
      </c>
      <c r="E32" s="245">
        <v>1.8883193957377933</v>
      </c>
    </row>
    <row r="33" spans="2:5" x14ac:dyDescent="0.35">
      <c r="B33" s="214" t="s">
        <v>208</v>
      </c>
      <c r="C33" s="11" t="s">
        <v>11</v>
      </c>
      <c r="D33" s="245">
        <v>1.5</v>
      </c>
      <c r="E33" s="245">
        <v>1.7828427602600854</v>
      </c>
    </row>
    <row r="34" spans="2:5" x14ac:dyDescent="0.35">
      <c r="B34" s="214" t="s">
        <v>189</v>
      </c>
      <c r="C34" s="11" t="s">
        <v>180</v>
      </c>
      <c r="D34" s="245">
        <v>1.7</v>
      </c>
      <c r="E34" s="245">
        <v>1.7190073229765694</v>
      </c>
    </row>
    <row r="35" spans="2:5" x14ac:dyDescent="0.35">
      <c r="B35" s="214" t="s">
        <v>198</v>
      </c>
      <c r="C35" s="11" t="s">
        <v>180</v>
      </c>
      <c r="D35" s="245">
        <v>1.3</v>
      </c>
      <c r="E35" s="245">
        <v>1.4522013828768372</v>
      </c>
    </row>
    <row r="36" spans="2:5" x14ac:dyDescent="0.35">
      <c r="B36" s="214" t="s">
        <v>321</v>
      </c>
      <c r="C36" s="11" t="s">
        <v>11</v>
      </c>
      <c r="D36" s="245" t="s">
        <v>269</v>
      </c>
      <c r="E36" s="245">
        <v>1.3833416050228851</v>
      </c>
    </row>
    <row r="37" spans="2:5" x14ac:dyDescent="0.35">
      <c r="B37" s="214" t="s">
        <v>202</v>
      </c>
      <c r="C37" s="11" t="s">
        <v>180</v>
      </c>
      <c r="D37" s="245">
        <v>2.5</v>
      </c>
      <c r="E37" s="245">
        <v>1.3716491964845139</v>
      </c>
    </row>
    <row r="38" spans="2:5" x14ac:dyDescent="0.35">
      <c r="B38" s="214" t="s">
        <v>196</v>
      </c>
      <c r="C38" s="11" t="s">
        <v>180</v>
      </c>
      <c r="D38" s="245">
        <v>0.8</v>
      </c>
      <c r="E38" s="245">
        <v>1.2404195074576916</v>
      </c>
    </row>
    <row r="39" spans="2:5" x14ac:dyDescent="0.35">
      <c r="B39" s="214" t="s">
        <v>197</v>
      </c>
      <c r="C39" s="11" t="s">
        <v>11</v>
      </c>
      <c r="D39" s="245">
        <v>7.6</v>
      </c>
      <c r="E39" s="245">
        <v>1.2070555727034851</v>
      </c>
    </row>
    <row r="40" spans="2:5" x14ac:dyDescent="0.35">
      <c r="B40" s="214" t="s">
        <v>187</v>
      </c>
      <c r="C40" s="11" t="s">
        <v>180</v>
      </c>
      <c r="D40" s="245">
        <v>0.9</v>
      </c>
      <c r="E40" s="245">
        <v>1.085067077865286</v>
      </c>
    </row>
    <row r="41" spans="2:5" x14ac:dyDescent="0.35">
      <c r="B41" s="214" t="s">
        <v>149</v>
      </c>
      <c r="C41" s="11" t="s">
        <v>148</v>
      </c>
      <c r="D41" s="245">
        <v>1.1000000000000001</v>
      </c>
      <c r="E41" s="245">
        <v>1.0322634655465541</v>
      </c>
    </row>
    <row r="42" spans="2:5" x14ac:dyDescent="0.35">
      <c r="B42" s="214" t="s">
        <v>204</v>
      </c>
      <c r="C42" s="11" t="s">
        <v>11</v>
      </c>
      <c r="D42" s="245">
        <v>0.7</v>
      </c>
      <c r="E42" s="245">
        <v>0.87308109593202254</v>
      </c>
    </row>
    <row r="43" spans="2:5" x14ac:dyDescent="0.35">
      <c r="B43" s="214" t="s">
        <v>93</v>
      </c>
      <c r="C43" s="11" t="s">
        <v>180</v>
      </c>
      <c r="D43" s="245">
        <v>0.6</v>
      </c>
      <c r="E43" s="245">
        <v>0.77932911120582571</v>
      </c>
    </row>
    <row r="44" spans="2:5" x14ac:dyDescent="0.35">
      <c r="B44" s="214" t="s">
        <v>193</v>
      </c>
      <c r="C44" s="11" t="s">
        <v>170</v>
      </c>
      <c r="D44" s="245">
        <v>0.6</v>
      </c>
      <c r="E44" s="245">
        <v>0.72284800002531369</v>
      </c>
    </row>
    <row r="45" spans="2:5" x14ac:dyDescent="0.35">
      <c r="B45" s="214" t="s">
        <v>99</v>
      </c>
      <c r="C45" s="11" t="s">
        <v>11</v>
      </c>
      <c r="D45" s="237">
        <v>1.1000000000000001</v>
      </c>
      <c r="E45" s="237">
        <v>0.66544479749631213</v>
      </c>
    </row>
    <row r="46" spans="2:5" x14ac:dyDescent="0.35">
      <c r="B46" s="214" t="s">
        <v>184</v>
      </c>
      <c r="C46" s="11" t="s">
        <v>148</v>
      </c>
      <c r="D46" s="245">
        <v>0.6</v>
      </c>
      <c r="E46" s="245">
        <v>0.62600838435730044</v>
      </c>
    </row>
    <row r="47" spans="2:5" x14ac:dyDescent="0.35">
      <c r="B47" s="147" t="s">
        <v>92</v>
      </c>
      <c r="C47" s="11" t="s">
        <v>11</v>
      </c>
      <c r="D47" s="245">
        <v>0.7</v>
      </c>
      <c r="E47" s="245">
        <v>0.61014539730813666</v>
      </c>
    </row>
    <row r="48" spans="2:5" x14ac:dyDescent="0.35">
      <c r="B48" s="214" t="s">
        <v>194</v>
      </c>
      <c r="C48" s="59" t="s">
        <v>170</v>
      </c>
      <c r="D48" s="245">
        <v>0.6</v>
      </c>
      <c r="E48" s="245">
        <v>0.5949717739091378</v>
      </c>
    </row>
    <row r="49" spans="1:5" x14ac:dyDescent="0.35">
      <c r="B49" s="214" t="s">
        <v>216</v>
      </c>
      <c r="C49" s="11" t="s">
        <v>170</v>
      </c>
      <c r="D49" s="245">
        <v>0.5</v>
      </c>
      <c r="E49" s="245">
        <v>0.57252486216739196</v>
      </c>
    </row>
    <row r="50" spans="1:5" x14ac:dyDescent="0.35">
      <c r="B50" s="214" t="s">
        <v>195</v>
      </c>
      <c r="C50" s="11" t="s">
        <v>180</v>
      </c>
      <c r="D50" s="245">
        <v>0.4</v>
      </c>
      <c r="E50" s="245">
        <v>0.49093368833839196</v>
      </c>
    </row>
    <row r="51" spans="1:5" x14ac:dyDescent="0.35">
      <c r="B51" s="147" t="s">
        <v>209</v>
      </c>
      <c r="C51" s="11" t="s">
        <v>11</v>
      </c>
      <c r="D51" s="245">
        <v>1.1000000000000001</v>
      </c>
      <c r="E51" s="245">
        <v>0.38953509439431822</v>
      </c>
    </row>
    <row r="52" spans="1:5" x14ac:dyDescent="0.35">
      <c r="B52" s="214" t="s">
        <v>203</v>
      </c>
      <c r="C52" s="11" t="s">
        <v>170</v>
      </c>
      <c r="D52" s="245">
        <v>0.6</v>
      </c>
      <c r="E52" s="245">
        <v>0.29589248418193992</v>
      </c>
    </row>
    <row r="53" spans="1:5" x14ac:dyDescent="0.35">
      <c r="B53" s="214" t="s">
        <v>320</v>
      </c>
      <c r="C53" s="11" t="s">
        <v>11</v>
      </c>
      <c r="D53" s="245" t="s">
        <v>269</v>
      </c>
      <c r="E53" s="245" t="s">
        <v>269</v>
      </c>
    </row>
    <row r="54" spans="1:5" x14ac:dyDescent="0.35">
      <c r="B54" s="214" t="s">
        <v>319</v>
      </c>
      <c r="C54" s="11" t="s">
        <v>170</v>
      </c>
      <c r="D54" s="245" t="s">
        <v>269</v>
      </c>
      <c r="E54" s="245" t="s">
        <v>269</v>
      </c>
    </row>
    <row r="55" spans="1:5" x14ac:dyDescent="0.35">
      <c r="B55" s="214" t="s">
        <v>332</v>
      </c>
      <c r="C55" s="11" t="s">
        <v>11</v>
      </c>
      <c r="D55" s="245" t="s">
        <v>269</v>
      </c>
      <c r="E55" s="245" t="s">
        <v>269</v>
      </c>
    </row>
    <row r="56" spans="1:5" x14ac:dyDescent="0.35">
      <c r="B56" s="214" t="s">
        <v>322</v>
      </c>
      <c r="C56" s="11" t="s">
        <v>170</v>
      </c>
      <c r="D56" s="245" t="s">
        <v>269</v>
      </c>
      <c r="E56" s="245" t="s">
        <v>269</v>
      </c>
    </row>
    <row r="57" spans="1:5" x14ac:dyDescent="0.35">
      <c r="A57" s="170"/>
      <c r="D57" s="169"/>
      <c r="E57" s="169"/>
    </row>
    <row r="58" spans="1:5" x14ac:dyDescent="0.35">
      <c r="B58" s="61" t="s">
        <v>103</v>
      </c>
      <c r="C58" s="61"/>
    </row>
    <row r="59" spans="1:5" x14ac:dyDescent="0.35">
      <c r="B59" s="251" t="s">
        <v>273</v>
      </c>
      <c r="C59" s="61"/>
    </row>
    <row r="60" spans="1:5" ht="15" customHeight="1" x14ac:dyDescent="0.35">
      <c r="B60" s="246" t="s">
        <v>333</v>
      </c>
      <c r="C60" s="162"/>
    </row>
    <row r="61" spans="1:5" x14ac:dyDescent="0.35">
      <c r="B61" s="170"/>
    </row>
  </sheetData>
  <hyperlinks>
    <hyperlink ref="C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pageSetUpPr fitToPage="1"/>
  </sheetPr>
  <dimension ref="A1:AG75"/>
  <sheetViews>
    <sheetView showGridLines="0" zoomScaleNormal="100" workbookViewId="0">
      <pane xSplit="2" topLeftCell="C1" activePane="topRight" state="frozen"/>
      <selection pane="topRight"/>
    </sheetView>
  </sheetViews>
  <sheetFormatPr defaultColWidth="9.1328125" defaultRowHeight="9.75" outlineLevelCol="1" x14ac:dyDescent="0.25"/>
  <cols>
    <col min="1" max="1" width="6" style="3" customWidth="1"/>
    <col min="2" max="2" width="49.86328125" style="4" customWidth="1"/>
    <col min="3" max="3" width="1.73046875" style="5" customWidth="1"/>
    <col min="4" max="5" width="10.73046875" style="4" hidden="1" customWidth="1" outlineLevel="1"/>
    <col min="6" max="6" width="9.86328125" style="4" hidden="1" customWidth="1" outlineLevel="1"/>
    <col min="7" max="8" width="10.1328125" style="4" hidden="1" customWidth="1" outlineLevel="1"/>
    <col min="9" max="9" width="9.59765625" style="4" hidden="1" customWidth="1" outlineLevel="1"/>
    <col min="10" max="10" width="9.3984375" style="4" hidden="1" customWidth="1" outlineLevel="1"/>
    <col min="11" max="11" width="9.86328125" style="4" hidden="1" customWidth="1" outlineLevel="1"/>
    <col min="12" max="12" width="11.1328125" style="4" hidden="1" customWidth="1" outlineLevel="1"/>
    <col min="13" max="13" width="10.1328125" style="4" hidden="1" customWidth="1" outlineLevel="1"/>
    <col min="14" max="17" width="9.86328125" style="4" hidden="1" customWidth="1" outlineLevel="1"/>
    <col min="18" max="18" width="9.86328125" style="4" customWidth="1" collapsed="1"/>
    <col min="19" max="24" width="10.265625" style="4" customWidth="1"/>
    <col min="25" max="25" width="4.86328125" style="4" customWidth="1"/>
    <col min="26" max="27" width="10.3984375" style="4" customWidth="1"/>
    <col min="28" max="28" width="9.73046875" style="4" bestFit="1" customWidth="1"/>
    <col min="29" max="29" width="10.86328125" style="4" customWidth="1"/>
    <col min="30" max="16384" width="9.1328125" style="4"/>
  </cols>
  <sheetData>
    <row r="1" spans="1:29" ht="27" customHeight="1" x14ac:dyDescent="0.35">
      <c r="B1" s="210" t="s">
        <v>335</v>
      </c>
      <c r="R1" t="s">
        <v>132</v>
      </c>
      <c r="T1" s="184"/>
      <c r="W1" s="260" t="s">
        <v>141</v>
      </c>
      <c r="X1" s="260"/>
      <c r="Z1" s="261" t="s">
        <v>239</v>
      </c>
      <c r="AA1" s="261"/>
      <c r="AB1" s="261"/>
      <c r="AC1" s="261"/>
    </row>
    <row r="2" spans="1:29" ht="24.75" customHeight="1" x14ac:dyDescent="0.25">
      <c r="B2" s="185" t="s">
        <v>338</v>
      </c>
      <c r="Z2" s="261"/>
      <c r="AA2" s="261"/>
      <c r="AB2" s="261"/>
      <c r="AC2" s="261"/>
    </row>
    <row r="3" spans="1:29" x14ac:dyDescent="0.25">
      <c r="E3" s="6"/>
      <c r="F3" s="6"/>
      <c r="G3" s="6"/>
      <c r="R3" s="6" t="s">
        <v>4</v>
      </c>
      <c r="Z3" s="261"/>
      <c r="AA3" s="261"/>
      <c r="AB3" s="261"/>
      <c r="AC3" s="261"/>
    </row>
    <row r="4" spans="1:29" ht="22.5" customHeight="1" x14ac:dyDescent="0.25">
      <c r="E4" s="7"/>
      <c r="F4" s="7"/>
      <c r="R4" s="265" t="s">
        <v>308</v>
      </c>
      <c r="S4" s="265"/>
      <c r="T4" s="265"/>
      <c r="U4" s="265"/>
      <c r="V4" s="265"/>
      <c r="W4" s="265"/>
      <c r="X4" s="265"/>
      <c r="Z4" s="261"/>
      <c r="AA4" s="261"/>
      <c r="AB4" s="261"/>
      <c r="AC4" s="261"/>
    </row>
    <row r="5" spans="1:29" s="208" customFormat="1" x14ac:dyDescent="0.25">
      <c r="C5" s="209"/>
      <c r="D5" s="186" t="s">
        <v>10</v>
      </c>
      <c r="E5" s="186" t="s">
        <v>9</v>
      </c>
      <c r="F5" s="186" t="s">
        <v>8</v>
      </c>
      <c r="G5" s="186" t="s">
        <v>7</v>
      </c>
      <c r="H5" s="186" t="s">
        <v>6</v>
      </c>
      <c r="I5" s="186" t="s">
        <v>59</v>
      </c>
      <c r="J5" s="186" t="s">
        <v>71</v>
      </c>
      <c r="K5" s="186" t="s">
        <v>101</v>
      </c>
      <c r="L5" s="186" t="s">
        <v>121</v>
      </c>
      <c r="M5" s="186" t="s">
        <v>126</v>
      </c>
      <c r="N5" s="186" t="s">
        <v>128</v>
      </c>
      <c r="O5" s="186" t="s">
        <v>129</v>
      </c>
      <c r="P5" s="186" t="s">
        <v>130</v>
      </c>
      <c r="Q5" s="186" t="s">
        <v>135</v>
      </c>
      <c r="R5" s="186" t="s">
        <v>139</v>
      </c>
      <c r="S5" s="186" t="s">
        <v>143</v>
      </c>
      <c r="T5" s="186" t="s">
        <v>146</v>
      </c>
      <c r="U5" s="186" t="s">
        <v>147</v>
      </c>
      <c r="V5" s="186" t="s">
        <v>154</v>
      </c>
      <c r="W5" s="186" t="s">
        <v>164</v>
      </c>
      <c r="X5" s="186" t="s">
        <v>165</v>
      </c>
      <c r="Y5" s="203"/>
      <c r="Z5" s="186" t="s">
        <v>219</v>
      </c>
      <c r="AA5" s="186" t="s">
        <v>267</v>
      </c>
      <c r="AB5" s="186" t="s">
        <v>316</v>
      </c>
      <c r="AC5" s="186" t="s">
        <v>330</v>
      </c>
    </row>
    <row r="6" spans="1:29" ht="12.75" x14ac:dyDescent="0.35">
      <c r="O6" s="65"/>
      <c r="S6" s="187"/>
      <c r="U6" s="187"/>
      <c r="W6" s="65"/>
      <c r="X6" s="65"/>
      <c r="Y6" s="203"/>
      <c r="AA6" s="65" t="s">
        <v>115</v>
      </c>
      <c r="AB6" s="65" t="s">
        <v>115</v>
      </c>
    </row>
    <row r="7" spans="1:29" x14ac:dyDescent="0.25">
      <c r="C7" s="9"/>
      <c r="D7" s="38"/>
      <c r="E7" s="38"/>
      <c r="F7" s="38"/>
      <c r="G7" s="38"/>
      <c r="H7" s="38"/>
      <c r="I7" s="38"/>
      <c r="J7" s="38"/>
      <c r="Y7" s="203"/>
    </row>
    <row r="8" spans="1:29" ht="12.75" customHeight="1" x14ac:dyDescent="0.25">
      <c r="A8" s="10">
        <v>3.1</v>
      </c>
      <c r="B8" s="188" t="s">
        <v>281</v>
      </c>
      <c r="C8" s="217"/>
      <c r="D8" s="46"/>
      <c r="E8" s="46"/>
      <c r="F8" s="46"/>
      <c r="G8" s="46"/>
      <c r="H8" s="46"/>
      <c r="Y8" s="203"/>
    </row>
    <row r="9" spans="1:29" ht="12" customHeight="1" x14ac:dyDescent="0.25">
      <c r="A9" s="10"/>
      <c r="B9" s="12" t="s">
        <v>78</v>
      </c>
      <c r="C9" s="218"/>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3"/>
      <c r="Z9" s="70">
        <v>1851668</v>
      </c>
      <c r="AA9" s="70">
        <v>1991381</v>
      </c>
      <c r="AB9" s="70">
        <v>2146611</v>
      </c>
      <c r="AC9" s="70">
        <v>2391020</v>
      </c>
    </row>
    <row r="10" spans="1:29" ht="12" customHeight="1" x14ac:dyDescent="0.25">
      <c r="A10" s="10"/>
      <c r="B10" s="126" t="s">
        <v>42</v>
      </c>
      <c r="C10" s="218"/>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3"/>
      <c r="Z10" s="70">
        <v>420337</v>
      </c>
      <c r="AA10" s="70">
        <v>489063</v>
      </c>
      <c r="AB10" s="70">
        <v>576665</v>
      </c>
      <c r="AC10" s="70">
        <v>636754</v>
      </c>
    </row>
    <row r="11" spans="1:29" ht="12" customHeight="1" x14ac:dyDescent="0.25">
      <c r="A11" s="10"/>
      <c r="B11" s="126" t="s">
        <v>14</v>
      </c>
      <c r="C11" s="218"/>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3"/>
      <c r="Z11" s="70">
        <v>14827</v>
      </c>
      <c r="AA11" s="70">
        <v>14832</v>
      </c>
      <c r="AB11" s="70">
        <v>15587</v>
      </c>
      <c r="AC11" s="70">
        <v>17800</v>
      </c>
    </row>
    <row r="12" spans="1:29" ht="12" customHeight="1" x14ac:dyDescent="0.25">
      <c r="A12" s="10"/>
      <c r="B12" s="126" t="s">
        <v>39</v>
      </c>
      <c r="C12" s="218"/>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3"/>
      <c r="Z12" s="70">
        <v>49591</v>
      </c>
      <c r="AA12" s="70">
        <v>50950</v>
      </c>
      <c r="AB12" s="70">
        <v>39888</v>
      </c>
      <c r="AC12" s="70">
        <v>45229</v>
      </c>
    </row>
    <row r="13" spans="1:29" ht="12" customHeight="1" x14ac:dyDescent="0.25">
      <c r="A13" s="10"/>
      <c r="B13" s="126" t="s">
        <v>136</v>
      </c>
      <c r="C13" s="218"/>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3"/>
      <c r="Z13" s="70">
        <v>57635</v>
      </c>
      <c r="AA13" s="70">
        <v>33464</v>
      </c>
      <c r="AB13" s="70">
        <v>35119</v>
      </c>
      <c r="AC13" s="70">
        <v>34054</v>
      </c>
    </row>
    <row r="14" spans="1:29" ht="12" customHeight="1" x14ac:dyDescent="0.25">
      <c r="A14" s="10"/>
      <c r="B14" s="12" t="s">
        <v>66</v>
      </c>
      <c r="C14" s="218"/>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3"/>
      <c r="Z14" s="70">
        <v>328621</v>
      </c>
      <c r="AA14" s="70">
        <v>361053</v>
      </c>
      <c r="AB14" s="70">
        <v>384736</v>
      </c>
      <c r="AC14" s="70">
        <v>645532</v>
      </c>
    </row>
    <row r="15" spans="1:29" ht="12" customHeight="1" x14ac:dyDescent="0.25">
      <c r="A15" s="10"/>
      <c r="B15" s="126" t="s">
        <v>15</v>
      </c>
      <c r="C15" s="218"/>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3"/>
      <c r="Z15" s="70">
        <v>9951</v>
      </c>
      <c r="AA15" s="70">
        <v>11568</v>
      </c>
      <c r="AB15" s="70">
        <v>11737</v>
      </c>
      <c r="AC15" s="70">
        <v>13402</v>
      </c>
    </row>
    <row r="16" spans="1:29" ht="12" customHeight="1" x14ac:dyDescent="0.25">
      <c r="B16" s="126" t="s">
        <v>16</v>
      </c>
      <c r="C16" s="218"/>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3"/>
      <c r="Z16" s="70">
        <v>5030</v>
      </c>
      <c r="AA16" s="70">
        <v>6040</v>
      </c>
      <c r="AB16" s="70">
        <v>4212</v>
      </c>
      <c r="AC16" s="70">
        <v>6380</v>
      </c>
    </row>
    <row r="17" spans="1:29" ht="12" customHeight="1" x14ac:dyDescent="0.25">
      <c r="B17" s="126" t="s">
        <v>5</v>
      </c>
      <c r="C17" s="218"/>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3"/>
      <c r="Z17" s="70">
        <v>131751</v>
      </c>
      <c r="AA17" s="70">
        <v>158755</v>
      </c>
      <c r="AB17" s="70">
        <v>215978</v>
      </c>
      <c r="AC17" s="70">
        <v>214483</v>
      </c>
    </row>
    <row r="18" spans="1:29" s="51" customFormat="1" ht="12" customHeight="1" x14ac:dyDescent="0.25">
      <c r="A18" s="10"/>
      <c r="B18" s="125" t="s">
        <v>58</v>
      </c>
      <c r="C18" s="219"/>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3"/>
      <c r="Z18" s="49">
        <f>SUM(Z9:Z17)</f>
        <v>2869411</v>
      </c>
      <c r="AA18" s="49">
        <f>SUM(AA9:AA17)</f>
        <v>3117106</v>
      </c>
      <c r="AB18" s="49">
        <f>SUM(AB9:AB17)</f>
        <v>3430533</v>
      </c>
      <c r="AC18" s="49">
        <f>SUM(AC9:AC17)</f>
        <v>4004654</v>
      </c>
    </row>
    <row r="19" spans="1:29" s="51" customFormat="1" ht="12" customHeight="1" x14ac:dyDescent="0.25">
      <c r="A19" s="10"/>
      <c r="B19" s="21"/>
      <c r="C19" s="207"/>
      <c r="D19" s="49"/>
      <c r="E19" s="55"/>
      <c r="F19" s="55"/>
      <c r="G19" s="55"/>
      <c r="H19" s="55"/>
      <c r="I19" s="55"/>
      <c r="J19" s="55"/>
      <c r="K19" s="55"/>
      <c r="L19" s="55"/>
      <c r="M19" s="55"/>
      <c r="N19" s="55"/>
      <c r="O19" s="55"/>
      <c r="P19" s="57"/>
      <c r="Q19" s="57"/>
      <c r="R19" s="57"/>
      <c r="S19" s="57"/>
      <c r="T19" s="57"/>
      <c r="U19" s="57"/>
      <c r="V19" s="57"/>
      <c r="W19" s="57"/>
      <c r="X19" s="57"/>
      <c r="Z19" s="48"/>
      <c r="AA19" s="48"/>
    </row>
    <row r="20" spans="1:29" ht="12" customHeight="1" x14ac:dyDescent="0.25">
      <c r="B20" s="21" t="s">
        <v>300</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c r="R20" s="82"/>
    </row>
    <row r="21" spans="1:29" ht="12" customHeight="1" x14ac:dyDescent="0.25">
      <c r="A21" s="10"/>
      <c r="B21" s="12" t="s">
        <v>78</v>
      </c>
      <c r="C21" s="220"/>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3"/>
      <c r="Z21" s="160">
        <f>Z9/'2 Volumes'!Z58</f>
        <v>0.97145141557245118</v>
      </c>
      <c r="AA21" s="160">
        <f>AA9/'2 Volumes'!AA58</f>
        <v>0.96944755469442201</v>
      </c>
      <c r="AB21" s="160">
        <f>AB9/'2 Volumes'!AB58</f>
        <v>0.9354851502407775</v>
      </c>
      <c r="AC21" s="160">
        <f>AC9/'2 Volumes'!AC58</f>
        <v>0.92104964111722276</v>
      </c>
    </row>
    <row r="22" spans="1:29" ht="12" customHeight="1" x14ac:dyDescent="0.25">
      <c r="A22" s="10"/>
      <c r="B22" s="193" t="s">
        <v>42</v>
      </c>
      <c r="C22" s="220"/>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3"/>
      <c r="Z22" s="160">
        <f>Z10/'2 Volumes'!Z59</f>
        <v>0.9689336904756416</v>
      </c>
      <c r="AA22" s="160">
        <f>AA10/'2 Volumes'!AA59</f>
        <v>0.94783876025481761</v>
      </c>
      <c r="AB22" s="160">
        <f>AB10/'2 Volumes'!AB59</f>
        <v>0.95836421712496556</v>
      </c>
      <c r="AC22" s="160">
        <f>AC10/'2 Volumes'!AC59</f>
        <v>0.90808018721950234</v>
      </c>
    </row>
    <row r="23" spans="1:29" ht="12" customHeight="1" x14ac:dyDescent="0.25">
      <c r="A23" s="10"/>
      <c r="B23" s="193" t="s">
        <v>14</v>
      </c>
      <c r="C23" s="220"/>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3"/>
      <c r="Z23" s="160">
        <f>Z11/'2 Volumes'!Z60</f>
        <v>0.94355351915489372</v>
      </c>
      <c r="AA23" s="160">
        <f>AA11/'2 Volumes'!AA60</f>
        <v>0.94243232939382382</v>
      </c>
      <c r="AB23" s="160">
        <f>AB11/'2 Volumes'!AB60</f>
        <v>0.95619900619593889</v>
      </c>
      <c r="AC23" s="160">
        <f>AC11/'2 Volumes'!AC60</f>
        <v>0.93154699602260838</v>
      </c>
    </row>
    <row r="24" spans="1:29" ht="12" customHeight="1" x14ac:dyDescent="0.25">
      <c r="A24" s="10"/>
      <c r="B24" s="193" t="s">
        <v>39</v>
      </c>
      <c r="C24" s="220"/>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3"/>
      <c r="Z24" s="160">
        <f>Z12/'2 Volumes'!Z61</f>
        <v>0.91051133755622882</v>
      </c>
      <c r="AA24" s="160">
        <f>AA12/'2 Volumes'!AA61</f>
        <v>0.95936582059200115</v>
      </c>
      <c r="AB24" s="160">
        <f>AB12/'2 Volumes'!AB61</f>
        <v>0.95193546847405852</v>
      </c>
      <c r="AC24" s="160">
        <f>AC12/'2 Volumes'!AC61</f>
        <v>0.95216942801204185</v>
      </c>
    </row>
    <row r="25" spans="1:29" ht="12" customHeight="1" x14ac:dyDescent="0.25">
      <c r="A25" s="10"/>
      <c r="B25" s="193" t="s">
        <v>136</v>
      </c>
      <c r="C25" s="220"/>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3"/>
      <c r="Z25" s="160">
        <f>Z13/'2 Volumes'!Z62</f>
        <v>0.9529754129532565</v>
      </c>
      <c r="AA25" s="160">
        <f>AA13/'2 Volumes'!AA62</f>
        <v>0.96415811916561023</v>
      </c>
      <c r="AB25" s="160">
        <f>AB13/'2 Volumes'!AB62</f>
        <v>0.96380152587957624</v>
      </c>
      <c r="AC25" s="160">
        <f>AC13/'2 Volumes'!AC62</f>
        <v>0.96045803249097472</v>
      </c>
    </row>
    <row r="26" spans="1:29" ht="12" customHeight="1" x14ac:dyDescent="0.25">
      <c r="A26" s="10"/>
      <c r="B26" s="12" t="s">
        <v>66</v>
      </c>
      <c r="C26" s="220"/>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3"/>
      <c r="Z26" s="160">
        <f>Z14/'2 Volumes'!Z63</f>
        <v>0.95647808041353533</v>
      </c>
      <c r="AA26" s="160">
        <f>AA14/'2 Volumes'!AA63</f>
        <v>0.92580540939721223</v>
      </c>
      <c r="AB26" s="160">
        <f>AB14/'2 Volumes'!AB63</f>
        <v>0.94773299437867342</v>
      </c>
      <c r="AC26" s="160">
        <f>AC14/'2 Volumes'!AC63</f>
        <v>0.92316712858487138</v>
      </c>
    </row>
    <row r="27" spans="1:29" ht="12" customHeight="1" x14ac:dyDescent="0.25">
      <c r="A27" s="10"/>
      <c r="B27" s="193" t="s">
        <v>15</v>
      </c>
      <c r="C27" s="220"/>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3"/>
      <c r="Z27" s="160">
        <f>Z15/'2 Volumes'!Z64</f>
        <v>0.90702761826633849</v>
      </c>
      <c r="AA27" s="160">
        <f>AA15/'2 Volumes'!AA64</f>
        <v>0.93200128907508861</v>
      </c>
      <c r="AB27" s="160">
        <f>AB15/'2 Volumes'!AB64</f>
        <v>0.91645194034512378</v>
      </c>
      <c r="AC27" s="160">
        <f>AC15/'2 Volumes'!AC64</f>
        <v>0.92357521879953142</v>
      </c>
    </row>
    <row r="28" spans="1:29" ht="12" customHeight="1" x14ac:dyDescent="0.25">
      <c r="B28" s="193" t="s">
        <v>16</v>
      </c>
      <c r="C28" s="220"/>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3"/>
      <c r="Z28" s="160">
        <f>Z16/'2 Volumes'!Z65</f>
        <v>0.96582181259600619</v>
      </c>
      <c r="AA28" s="160">
        <f>AA16/'2 Volumes'!AA65</f>
        <v>0.97529468755046023</v>
      </c>
      <c r="AB28" s="160">
        <f>AB16/'2 Volumes'!AB65</f>
        <v>0.97252366658970213</v>
      </c>
      <c r="AC28" s="160">
        <f>AC16/'2 Volumes'!AC65</f>
        <v>0.949687406966359</v>
      </c>
    </row>
    <row r="29" spans="1:29" ht="12" customHeight="1" x14ac:dyDescent="0.25">
      <c r="B29" s="193" t="s">
        <v>5</v>
      </c>
      <c r="C29" s="220"/>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3"/>
      <c r="Z29" s="160">
        <f>Z17/'2 Volumes'!Z66</f>
        <v>0.95822393541583328</v>
      </c>
      <c r="AA29" s="160">
        <f>AA17/'2 Volumes'!AA66</f>
        <v>0.93212576696121896</v>
      </c>
      <c r="AB29" s="160">
        <f>AB17/'2 Volumes'!AB66</f>
        <v>0.88265608461283829</v>
      </c>
      <c r="AC29" s="160">
        <f>AC17/'2 Volumes'!AC66</f>
        <v>0.9602010986108438</v>
      </c>
    </row>
    <row r="30" spans="1:29" s="51" customFormat="1" ht="12" customHeight="1" x14ac:dyDescent="0.25">
      <c r="A30" s="10"/>
      <c r="B30" s="194" t="s">
        <v>58</v>
      </c>
      <c r="C30" s="219"/>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3"/>
      <c r="Z30" s="213">
        <f>Z18/'2 Volumes'!Z67</f>
        <v>0.96684653029647516</v>
      </c>
      <c r="AA30" s="213">
        <f>AA18/'2 Volumes'!AA67</f>
        <v>0.95834905162949158</v>
      </c>
      <c r="AB30" s="213">
        <f>AB18/'2 Volumes'!AB67</f>
        <v>0.9376135620718532</v>
      </c>
      <c r="AC30" s="213">
        <f>AC18/'2 Volumes'!AC67</f>
        <v>0.92207122688895304</v>
      </c>
    </row>
    <row r="31" spans="1:29" ht="12" customHeight="1" x14ac:dyDescent="0.25">
      <c r="B31" s="126"/>
      <c r="C31" s="49"/>
      <c r="D31" s="58"/>
      <c r="E31" s="57"/>
      <c r="F31" s="57"/>
      <c r="G31" s="57"/>
      <c r="H31" s="57"/>
      <c r="I31" s="57"/>
      <c r="J31" s="57"/>
      <c r="K31" s="57"/>
      <c r="Z31" s="48"/>
      <c r="AA31" s="48"/>
    </row>
    <row r="32" spans="1:29" ht="12" customHeight="1" x14ac:dyDescent="0.35">
      <c r="B32" s="126"/>
      <c r="C32" s="49"/>
      <c r="E32" s="121"/>
      <c r="F32" s="57"/>
      <c r="G32" s="57"/>
      <c r="H32" s="57"/>
      <c r="I32" s="57"/>
      <c r="J32" s="57"/>
      <c r="K32" s="57"/>
      <c r="Z32" s="5"/>
      <c r="AA32" s="5"/>
    </row>
    <row r="33" spans="1:33" ht="24.75" customHeight="1" x14ac:dyDescent="0.25">
      <c r="A33" s="10">
        <v>3.2</v>
      </c>
      <c r="B33" s="188" t="s">
        <v>282</v>
      </c>
      <c r="C33" s="49"/>
      <c r="E33" s="57"/>
      <c r="F33" s="57"/>
      <c r="G33" s="57"/>
      <c r="H33" s="57"/>
      <c r="I33" s="57"/>
      <c r="J33" s="57"/>
      <c r="K33" s="186"/>
      <c r="Z33" s="5"/>
      <c r="AA33" s="5"/>
    </row>
    <row r="34" spans="1:33" ht="12" customHeight="1" x14ac:dyDescent="0.25">
      <c r="B34" s="29" t="s">
        <v>148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3"/>
      <c r="Z34" s="70">
        <v>1217687</v>
      </c>
      <c r="AA34" s="70">
        <v>1259410</v>
      </c>
      <c r="AB34" s="70">
        <v>1257297</v>
      </c>
      <c r="AC34" s="70">
        <v>1306441</v>
      </c>
    </row>
    <row r="35" spans="1:33" ht="12" customHeight="1" x14ac:dyDescent="0.25">
      <c r="B35" s="29" t="s">
        <v>283</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3"/>
      <c r="Z35" s="70">
        <v>42843</v>
      </c>
      <c r="AA35" s="70">
        <v>47427</v>
      </c>
      <c r="AB35" s="70">
        <v>43816</v>
      </c>
      <c r="AC35" s="70">
        <v>47587</v>
      </c>
    </row>
    <row r="36" spans="1:33" ht="12" customHeight="1" x14ac:dyDescent="0.25">
      <c r="B36" s="29" t="s">
        <v>104</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3"/>
      <c r="Z36" s="70">
        <v>111664</v>
      </c>
      <c r="AA36" s="70">
        <v>113310</v>
      </c>
      <c r="AB36" s="70">
        <v>111704</v>
      </c>
      <c r="AC36" s="70">
        <v>115198</v>
      </c>
    </row>
    <row r="37" spans="1:33" ht="12" customHeight="1" x14ac:dyDescent="0.25">
      <c r="B37" s="29" t="s">
        <v>284</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3"/>
      <c r="Z37" s="70">
        <v>1436302</v>
      </c>
      <c r="AA37" s="70">
        <v>1637360</v>
      </c>
      <c r="AB37" s="70">
        <v>1958098</v>
      </c>
      <c r="AC37" s="70">
        <v>2472870</v>
      </c>
    </row>
    <row r="38" spans="1:33" ht="12" customHeight="1" x14ac:dyDescent="0.2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3"/>
      <c r="Z38" s="70">
        <v>60915</v>
      </c>
      <c r="AA38" s="70">
        <v>59599</v>
      </c>
      <c r="AB38" s="70">
        <v>59618</v>
      </c>
      <c r="AC38" s="70">
        <v>62558</v>
      </c>
    </row>
    <row r="39" spans="1:33" ht="12" customHeight="1" x14ac:dyDescent="0.2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3"/>
      <c r="Z39" s="47">
        <f>SUM(Z34:Z38)</f>
        <v>2869411</v>
      </c>
      <c r="AA39" s="47">
        <f t="shared" ref="AA39:AC39" si="0">SUM(AA34:AA38)</f>
        <v>3117106</v>
      </c>
      <c r="AB39" s="47">
        <f t="shared" si="0"/>
        <v>3430533</v>
      </c>
      <c r="AC39" s="47">
        <f t="shared" si="0"/>
        <v>4004654</v>
      </c>
    </row>
    <row r="40" spans="1:33" ht="12" customHeight="1" x14ac:dyDescent="0.25">
      <c r="B40" s="202"/>
      <c r="K40" s="48"/>
      <c r="L40" s="48"/>
      <c r="M40" s="48"/>
      <c r="N40" s="48"/>
      <c r="O40" s="48"/>
      <c r="P40" s="48"/>
      <c r="Q40" s="48"/>
      <c r="R40" s="48"/>
      <c r="S40" s="48"/>
      <c r="T40" s="48"/>
      <c r="U40" s="57"/>
      <c r="V40" s="57"/>
      <c r="W40" s="57"/>
      <c r="X40" s="57"/>
      <c r="Z40" s="5"/>
      <c r="AA40" s="5"/>
    </row>
    <row r="41" spans="1:33" ht="24.75" customHeight="1" x14ac:dyDescent="0.25">
      <c r="A41" s="10"/>
      <c r="B41" s="188" t="s">
        <v>300</v>
      </c>
      <c r="C41" s="49"/>
      <c r="E41" s="57"/>
      <c r="F41" s="57"/>
      <c r="G41" s="57"/>
      <c r="H41" s="57"/>
      <c r="I41" s="57"/>
      <c r="J41" s="57"/>
      <c r="K41" s="186"/>
      <c r="Z41" s="5"/>
      <c r="AA41" s="5"/>
    </row>
    <row r="42" spans="1:33" ht="12" customHeight="1" x14ac:dyDescent="0.25">
      <c r="B42" s="29" t="s">
        <v>148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3"/>
      <c r="Z42" s="159">
        <f>Z34/'2 Volumes'!Z71</f>
        <v>0.97331021726862754</v>
      </c>
      <c r="AA42" s="159">
        <f>AA34/'2 Volumes'!AA71</f>
        <v>0.970750533584819</v>
      </c>
      <c r="AB42" s="159">
        <f>AB34/'2 Volumes'!AB71</f>
        <v>0.97754737885590992</v>
      </c>
      <c r="AC42" s="159">
        <f>AC34/'2 Volumes'!AC71</f>
        <v>0.96624248197597196</v>
      </c>
    </row>
    <row r="43" spans="1:33" ht="12" customHeight="1" x14ac:dyDescent="0.25">
      <c r="B43" s="29" t="s">
        <v>283</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3"/>
      <c r="Z43" s="159">
        <f>Z35/'2 Volumes'!Z72</f>
        <v>0.89864708966963813</v>
      </c>
      <c r="AA43" s="159">
        <f>AA35/'2 Volumes'!AA72</f>
        <v>0.93998612625111488</v>
      </c>
      <c r="AB43" s="159">
        <f>AB35/'2 Volumes'!AB72</f>
        <v>0.93669966008936012</v>
      </c>
      <c r="AC43" s="159">
        <f>AC35/'2 Volumes'!AC72</f>
        <v>0.92936098742285755</v>
      </c>
    </row>
    <row r="44" spans="1:33" ht="12" customHeight="1" x14ac:dyDescent="0.25">
      <c r="B44" s="29" t="s">
        <v>104</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3"/>
      <c r="Z44" s="159">
        <f>Z36/'2 Volumes'!Z73</f>
        <v>0.95028338978435145</v>
      </c>
      <c r="AA44" s="159">
        <f>AA36/'2 Volumes'!AA73</f>
        <v>0.96314366829301468</v>
      </c>
      <c r="AB44" s="159">
        <f>AB36/'2 Volumes'!AB73</f>
        <v>0.96635609422715907</v>
      </c>
      <c r="AC44" s="159">
        <f>AC36/'2 Volumes'!AC73</f>
        <v>0.95301047336984401</v>
      </c>
    </row>
    <row r="45" spans="1:33" ht="12" customHeight="1" x14ac:dyDescent="0.25">
      <c r="B45" s="29" t="s">
        <v>284</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3"/>
      <c r="Z45" s="159">
        <f>Z37/'2 Volumes'!Z74</f>
        <v>0.96708560409268607</v>
      </c>
      <c r="AA45" s="159">
        <f>AA37/'2 Volumes'!AA74</f>
        <v>0.95043996798122066</v>
      </c>
      <c r="AB45" s="159">
        <f>AB37/'2 Volumes'!AB74</f>
        <v>0.91268366373345378</v>
      </c>
      <c r="AC45" s="159">
        <f>AC37/'2 Volumes'!AC74</f>
        <v>0.89883258299463287</v>
      </c>
    </row>
    <row r="46" spans="1:33" ht="12" customHeight="1" x14ac:dyDescent="0.2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3"/>
      <c r="Z46" s="159">
        <f>Z38/'2 Volumes'!Z75</f>
        <v>0.91796139182326442</v>
      </c>
      <c r="AA46" s="159">
        <f>AA38/'2 Volumes'!AA75</f>
        <v>0.92570904911310614</v>
      </c>
      <c r="AB46" s="159">
        <f>AB38/'2 Volumes'!AB75</f>
        <v>0.91977537103890894</v>
      </c>
      <c r="AC46" s="159">
        <f>AC38/'2 Volumes'!AC75</f>
        <v>0.92351525708971194</v>
      </c>
    </row>
    <row r="47" spans="1:33" ht="12" customHeight="1" x14ac:dyDescent="0.25">
      <c r="B47" s="194"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3"/>
      <c r="Z47" s="86">
        <f>Z39/'2 Volumes'!Z76</f>
        <v>0.96684653029647516</v>
      </c>
      <c r="AA47" s="86">
        <f>AA39/'2 Volumes'!AA76</f>
        <v>0.95834905162949158</v>
      </c>
      <c r="AB47" s="86">
        <f>AB39/'2 Volumes'!AB76</f>
        <v>0.9376135620718532</v>
      </c>
      <c r="AC47" s="86">
        <f>AC39/'2 Volumes'!AC76</f>
        <v>0.92207122688895304</v>
      </c>
    </row>
    <row r="48" spans="1:33" ht="12" customHeight="1" x14ac:dyDescent="0.25">
      <c r="B48" s="21" t="s">
        <v>62</v>
      </c>
      <c r="Y48" s="48"/>
      <c r="Z48" s="5"/>
      <c r="AA48" s="5"/>
      <c r="AC48" s="57"/>
      <c r="AE48" s="57"/>
      <c r="AG48" s="57"/>
    </row>
    <row r="49" spans="1:22" x14ac:dyDescent="0.25">
      <c r="B49" s="51"/>
    </row>
    <row r="50" spans="1:22" x14ac:dyDescent="0.25">
      <c r="B50" s="51" t="s">
        <v>102</v>
      </c>
      <c r="U50" s="81"/>
      <c r="V50" s="81"/>
    </row>
    <row r="51" spans="1:22" x14ac:dyDescent="0.25">
      <c r="B51" s="216" t="s">
        <v>153</v>
      </c>
      <c r="U51" s="81"/>
      <c r="V51" s="81"/>
    </row>
    <row r="52" spans="1:22" ht="33" customHeight="1" x14ac:dyDescent="0.25">
      <c r="A52" s="4"/>
      <c r="B52" s="185" t="s">
        <v>249</v>
      </c>
      <c r="Q52" s="20"/>
      <c r="R52" s="20"/>
    </row>
    <row r="53" spans="1:22" s="140" customFormat="1" ht="49.5" customHeight="1" x14ac:dyDescent="0.25">
      <c r="B53" s="179" t="s">
        <v>291</v>
      </c>
      <c r="C53" s="141"/>
      <c r="D53" s="142"/>
      <c r="E53" s="143"/>
      <c r="F53" s="142"/>
      <c r="G53" s="142"/>
      <c r="H53" s="142"/>
      <c r="I53" s="142"/>
      <c r="J53" s="142"/>
      <c r="K53" s="142"/>
    </row>
    <row r="54" spans="1:22" x14ac:dyDescent="0.25">
      <c r="A54" s="4"/>
      <c r="D54" s="81"/>
      <c r="E54" s="20"/>
      <c r="F54" s="81"/>
      <c r="G54" s="81"/>
      <c r="H54" s="81"/>
      <c r="I54" s="81"/>
      <c r="J54" s="81"/>
      <c r="K54" s="81"/>
    </row>
    <row r="55" spans="1:22" x14ac:dyDescent="0.25">
      <c r="A55" s="4"/>
      <c r="D55" s="81"/>
      <c r="E55" s="20"/>
      <c r="F55" s="81"/>
      <c r="G55" s="81"/>
      <c r="H55" s="81"/>
      <c r="I55" s="81"/>
      <c r="J55" s="81"/>
      <c r="K55" s="81"/>
    </row>
    <row r="56" spans="1:22" x14ac:dyDescent="0.25">
      <c r="A56" s="4"/>
      <c r="D56" s="81"/>
      <c r="E56" s="20"/>
      <c r="F56" s="81"/>
      <c r="G56" s="81"/>
      <c r="H56" s="81"/>
      <c r="I56" s="81"/>
      <c r="J56" s="81"/>
      <c r="K56" s="81"/>
    </row>
    <row r="57" spans="1:22" x14ac:dyDescent="0.25">
      <c r="A57" s="4"/>
      <c r="D57" s="81"/>
      <c r="E57" s="20"/>
      <c r="F57" s="81"/>
      <c r="G57" s="81"/>
      <c r="H57" s="81"/>
      <c r="I57" s="81"/>
      <c r="J57" s="81"/>
      <c r="K57" s="81"/>
    </row>
    <row r="58" spans="1:22" x14ac:dyDescent="0.25">
      <c r="A58" s="4"/>
      <c r="D58" s="81"/>
      <c r="E58" s="20"/>
      <c r="F58" s="81"/>
      <c r="G58" s="81"/>
      <c r="H58" s="81"/>
      <c r="I58" s="81"/>
      <c r="J58" s="81"/>
      <c r="K58" s="81"/>
    </row>
    <row r="59" spans="1:22" x14ac:dyDescent="0.25">
      <c r="A59" s="4"/>
      <c r="D59" s="81"/>
      <c r="E59" s="20"/>
      <c r="F59" s="81"/>
      <c r="G59" s="81"/>
      <c r="H59" s="81"/>
      <c r="I59" s="81"/>
      <c r="J59" s="81"/>
      <c r="K59" s="81"/>
    </row>
    <row r="60" spans="1:22" x14ac:dyDescent="0.25">
      <c r="A60" s="4"/>
      <c r="D60" s="81"/>
      <c r="E60" s="20"/>
      <c r="F60" s="81"/>
      <c r="G60" s="81"/>
      <c r="H60" s="81"/>
      <c r="I60" s="81"/>
      <c r="J60" s="81"/>
      <c r="K60" s="81"/>
    </row>
    <row r="61" spans="1:22" x14ac:dyDescent="0.25">
      <c r="A61" s="4"/>
      <c r="D61" s="81"/>
      <c r="E61" s="82"/>
      <c r="F61" s="81"/>
      <c r="G61" s="81"/>
      <c r="H61" s="81"/>
      <c r="I61" s="81"/>
      <c r="J61" s="81"/>
      <c r="K61" s="81"/>
    </row>
    <row r="62" spans="1:22" x14ac:dyDescent="0.25">
      <c r="A62" s="4"/>
      <c r="D62" s="81"/>
      <c r="E62" s="82"/>
      <c r="F62" s="81"/>
      <c r="G62" s="81"/>
      <c r="H62" s="81"/>
      <c r="I62" s="81"/>
      <c r="J62" s="81"/>
      <c r="K62" s="81"/>
    </row>
    <row r="63" spans="1:22" x14ac:dyDescent="0.25">
      <c r="A63" s="4"/>
      <c r="D63" s="83"/>
      <c r="E63" s="84"/>
      <c r="F63" s="83"/>
      <c r="G63" s="83"/>
      <c r="H63" s="83"/>
      <c r="I63" s="83"/>
      <c r="J63" s="83"/>
      <c r="K63" s="83"/>
    </row>
    <row r="64" spans="1:22" x14ac:dyDescent="0.25">
      <c r="A64" s="4"/>
      <c r="D64" s="81"/>
    </row>
    <row r="65" spans="1:11" x14ac:dyDescent="0.25">
      <c r="A65" s="4"/>
      <c r="D65" s="81"/>
      <c r="E65" s="20"/>
      <c r="F65" s="20"/>
      <c r="G65" s="20"/>
      <c r="H65" s="20"/>
      <c r="I65" s="20"/>
      <c r="J65" s="20"/>
      <c r="K65" s="20"/>
    </row>
    <row r="66" spans="1:11" x14ac:dyDescent="0.25">
      <c r="A66" s="4"/>
      <c r="D66" s="81"/>
      <c r="E66" s="20"/>
      <c r="F66" s="20"/>
      <c r="G66" s="20"/>
      <c r="H66" s="20"/>
      <c r="I66" s="20"/>
      <c r="J66" s="20"/>
      <c r="K66" s="20"/>
    </row>
    <row r="67" spans="1:11" x14ac:dyDescent="0.25">
      <c r="A67" s="4"/>
      <c r="C67" s="4"/>
      <c r="D67" s="81"/>
      <c r="E67" s="20"/>
      <c r="F67" s="20"/>
      <c r="G67" s="20"/>
      <c r="H67" s="20"/>
      <c r="I67" s="20"/>
      <c r="J67" s="20"/>
      <c r="K67" s="20"/>
    </row>
    <row r="68" spans="1:11" x14ac:dyDescent="0.25">
      <c r="A68" s="4"/>
      <c r="C68" s="4"/>
      <c r="D68" s="81"/>
      <c r="E68" s="20"/>
      <c r="F68" s="20"/>
      <c r="G68" s="20"/>
      <c r="H68" s="20"/>
      <c r="I68" s="20"/>
      <c r="J68" s="20"/>
      <c r="K68" s="20"/>
    </row>
    <row r="69" spans="1:11" x14ac:dyDescent="0.25">
      <c r="A69" s="4"/>
      <c r="C69" s="4"/>
      <c r="D69" s="81"/>
      <c r="E69" s="20"/>
      <c r="F69" s="20"/>
      <c r="G69" s="20"/>
      <c r="H69" s="20"/>
      <c r="I69" s="20"/>
      <c r="J69" s="20"/>
      <c r="K69" s="20"/>
    </row>
    <row r="70" spans="1:11" x14ac:dyDescent="0.25">
      <c r="A70" s="4"/>
      <c r="C70" s="4"/>
      <c r="D70" s="81"/>
      <c r="E70" s="20"/>
      <c r="F70" s="20"/>
      <c r="G70" s="20"/>
      <c r="H70" s="20"/>
      <c r="I70" s="20"/>
      <c r="J70" s="20"/>
      <c r="K70" s="20"/>
    </row>
    <row r="71" spans="1:11" x14ac:dyDescent="0.25">
      <c r="A71" s="4"/>
      <c r="C71" s="4"/>
      <c r="D71" s="81"/>
      <c r="E71" s="20"/>
      <c r="F71" s="20"/>
      <c r="G71" s="20"/>
      <c r="H71" s="20"/>
      <c r="I71" s="20"/>
      <c r="J71" s="20"/>
      <c r="K71" s="20"/>
    </row>
    <row r="72" spans="1:11" x14ac:dyDescent="0.25">
      <c r="A72" s="4"/>
      <c r="C72" s="4"/>
      <c r="D72" s="81"/>
      <c r="E72" s="20"/>
      <c r="F72" s="20"/>
      <c r="G72" s="20"/>
      <c r="H72" s="20"/>
      <c r="I72" s="20"/>
      <c r="J72" s="20"/>
      <c r="K72" s="20"/>
    </row>
    <row r="73" spans="1:11" x14ac:dyDescent="0.25">
      <c r="A73" s="4"/>
      <c r="C73" s="4"/>
      <c r="D73" s="81"/>
      <c r="E73" s="20"/>
      <c r="F73" s="20"/>
      <c r="G73" s="20"/>
      <c r="H73" s="20"/>
      <c r="I73" s="20"/>
      <c r="J73" s="20"/>
      <c r="K73" s="20"/>
    </row>
    <row r="74" spans="1:11" x14ac:dyDescent="0.25">
      <c r="A74" s="4"/>
      <c r="C74" s="4"/>
      <c r="D74" s="81"/>
      <c r="E74" s="20"/>
      <c r="F74" s="20"/>
      <c r="G74" s="20"/>
      <c r="H74" s="20"/>
      <c r="I74" s="20"/>
      <c r="J74" s="20"/>
      <c r="K74" s="20"/>
    </row>
    <row r="75" spans="1:11" x14ac:dyDescent="0.25">
      <c r="A75" s="4"/>
      <c r="C75" s="4"/>
      <c r="D75" s="81"/>
      <c r="E75" s="20"/>
      <c r="F75" s="20"/>
      <c r="G75" s="20"/>
      <c r="H75" s="20"/>
      <c r="I75" s="20"/>
      <c r="J75" s="20"/>
      <c r="K75" s="20"/>
    </row>
  </sheetData>
  <mergeCells count="3">
    <mergeCell ref="Z1:AC4"/>
    <mergeCell ref="W1:X1"/>
    <mergeCell ref="R4:X4"/>
  </mergeCells>
  <phoneticPr fontId="10"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75"/>
  <sheetViews>
    <sheetView showGridLines="0" zoomScaleNormal="100" workbookViewId="0">
      <pane xSplit="2" topLeftCell="C1" activePane="topRight" state="frozen"/>
      <selection pane="topRight"/>
    </sheetView>
  </sheetViews>
  <sheetFormatPr defaultColWidth="9.1328125" defaultRowHeight="9.75" x14ac:dyDescent="0.25"/>
  <cols>
    <col min="1" max="1" width="6" style="3" customWidth="1"/>
    <col min="2" max="2" width="52" style="4" customWidth="1"/>
    <col min="3" max="3" width="1.73046875" style="5" customWidth="1"/>
    <col min="4" max="5" width="11.59765625" style="4" customWidth="1"/>
    <col min="6" max="6" width="9.73046875" style="4" bestFit="1" customWidth="1"/>
    <col min="7" max="7" width="9.73046875" style="4" customWidth="1"/>
    <col min="8" max="16384" width="9.1328125" style="4"/>
  </cols>
  <sheetData>
    <row r="1" spans="1:7" ht="27" customHeight="1" x14ac:dyDescent="0.35">
      <c r="B1" s="210" t="s">
        <v>336</v>
      </c>
      <c r="D1" s="260" t="s">
        <v>141</v>
      </c>
      <c r="E1" s="260"/>
    </row>
    <row r="2" spans="1:7" ht="24.75" customHeight="1" x14ac:dyDescent="0.25">
      <c r="B2" s="216" t="s">
        <v>337</v>
      </c>
    </row>
    <row r="3" spans="1:7" x14ac:dyDescent="0.25">
      <c r="D3" s="6" t="s">
        <v>4</v>
      </c>
    </row>
    <row r="4" spans="1:7" x14ac:dyDescent="0.25">
      <c r="D4" s="90" t="s">
        <v>308</v>
      </c>
    </row>
    <row r="5" spans="1:7" s="208" customFormat="1" x14ac:dyDescent="0.25">
      <c r="C5" s="209"/>
      <c r="D5" s="186" t="s">
        <v>219</v>
      </c>
      <c r="E5" s="186" t="s">
        <v>267</v>
      </c>
      <c r="F5" s="186" t="s">
        <v>316</v>
      </c>
      <c r="G5" s="186" t="s">
        <v>330</v>
      </c>
    </row>
    <row r="6" spans="1:7" x14ac:dyDescent="0.25">
      <c r="E6" s="65" t="s">
        <v>286</v>
      </c>
      <c r="F6" s="65" t="s">
        <v>286</v>
      </c>
    </row>
    <row r="7" spans="1:7" x14ac:dyDescent="0.25">
      <c r="C7" s="9"/>
    </row>
    <row r="8" spans="1:7" ht="12.75" customHeight="1" x14ac:dyDescent="0.25">
      <c r="A8" s="10" t="s">
        <v>221</v>
      </c>
      <c r="B8" s="188" t="s">
        <v>285</v>
      </c>
      <c r="C8" s="217"/>
    </row>
    <row r="9" spans="1:7" ht="12" customHeight="1" x14ac:dyDescent="0.25">
      <c r="A9" s="10"/>
      <c r="B9" s="12" t="s">
        <v>78</v>
      </c>
      <c r="C9" s="218"/>
      <c r="D9" s="70">
        <v>851032</v>
      </c>
      <c r="E9" s="70">
        <v>899735</v>
      </c>
      <c r="F9" s="70">
        <v>890271</v>
      </c>
      <c r="G9" s="70">
        <v>963774</v>
      </c>
    </row>
    <row r="10" spans="1:7" ht="12" customHeight="1" x14ac:dyDescent="0.25">
      <c r="A10" s="10"/>
      <c r="B10" s="214" t="s">
        <v>42</v>
      </c>
      <c r="C10" s="218"/>
      <c r="D10" s="70">
        <v>189856</v>
      </c>
      <c r="E10" s="70">
        <v>242619</v>
      </c>
      <c r="F10" s="70">
        <v>274546</v>
      </c>
      <c r="G10" s="70">
        <v>275396</v>
      </c>
    </row>
    <row r="11" spans="1:7" ht="12" customHeight="1" x14ac:dyDescent="0.25">
      <c r="A11" s="10"/>
      <c r="B11" s="214" t="s">
        <v>14</v>
      </c>
      <c r="C11" s="218"/>
      <c r="D11" s="70">
        <v>5157</v>
      </c>
      <c r="E11" s="70">
        <v>5663</v>
      </c>
      <c r="F11" s="70">
        <v>5794</v>
      </c>
      <c r="G11" s="70">
        <v>6219</v>
      </c>
    </row>
    <row r="12" spans="1:7" ht="12" customHeight="1" x14ac:dyDescent="0.25">
      <c r="A12" s="10"/>
      <c r="B12" s="214" t="s">
        <v>39</v>
      </c>
      <c r="C12" s="218"/>
      <c r="D12" s="70">
        <v>20606</v>
      </c>
      <c r="E12" s="70">
        <v>20348</v>
      </c>
      <c r="F12" s="70">
        <v>15671</v>
      </c>
      <c r="G12" s="70">
        <v>18831</v>
      </c>
    </row>
    <row r="13" spans="1:7" ht="12" customHeight="1" x14ac:dyDescent="0.25">
      <c r="A13" s="10"/>
      <c r="B13" s="214" t="s">
        <v>136</v>
      </c>
      <c r="C13" s="218"/>
      <c r="D13" s="70">
        <v>6698</v>
      </c>
      <c r="E13" s="70">
        <v>10019</v>
      </c>
      <c r="F13" s="70">
        <v>10138</v>
      </c>
      <c r="G13" s="70">
        <v>8575</v>
      </c>
    </row>
    <row r="14" spans="1:7" ht="12" customHeight="1" x14ac:dyDescent="0.25">
      <c r="A14" s="10"/>
      <c r="B14" s="12" t="s">
        <v>66</v>
      </c>
      <c r="C14" s="218"/>
      <c r="D14" s="70">
        <v>171424</v>
      </c>
      <c r="E14" s="70">
        <v>190893</v>
      </c>
      <c r="F14" s="70">
        <v>194457</v>
      </c>
      <c r="G14" s="70">
        <v>188452</v>
      </c>
    </row>
    <row r="15" spans="1:7" ht="12" customHeight="1" x14ac:dyDescent="0.25">
      <c r="A15" s="10"/>
      <c r="B15" s="214" t="s">
        <v>15</v>
      </c>
      <c r="C15" s="218"/>
      <c r="D15" s="70">
        <v>2452</v>
      </c>
      <c r="E15" s="70">
        <v>3298</v>
      </c>
      <c r="F15" s="70">
        <v>4119</v>
      </c>
      <c r="G15" s="70">
        <v>4559</v>
      </c>
    </row>
    <row r="16" spans="1:7" ht="12" customHeight="1" x14ac:dyDescent="0.25">
      <c r="B16" s="214" t="s">
        <v>16</v>
      </c>
      <c r="C16" s="218"/>
      <c r="D16" s="70">
        <v>1858</v>
      </c>
      <c r="E16" s="70">
        <v>3788</v>
      </c>
      <c r="F16" s="70">
        <v>2384</v>
      </c>
      <c r="G16" s="70">
        <v>2938</v>
      </c>
    </row>
    <row r="17" spans="1:7" ht="12" customHeight="1" x14ac:dyDescent="0.25">
      <c r="B17" s="214" t="s">
        <v>5</v>
      </c>
      <c r="C17" s="218"/>
      <c r="D17" s="70">
        <v>39203</v>
      </c>
      <c r="E17" s="70">
        <v>44030</v>
      </c>
      <c r="F17" s="70">
        <v>41032</v>
      </c>
      <c r="G17" s="70">
        <v>45523</v>
      </c>
    </row>
    <row r="18" spans="1:7" s="51" customFormat="1" ht="12" customHeight="1" x14ac:dyDescent="0.25">
      <c r="A18" s="10"/>
      <c r="B18" s="215" t="s">
        <v>58</v>
      </c>
      <c r="C18" s="219"/>
      <c r="D18" s="47">
        <f>SUM(D9:D17)</f>
        <v>1288286</v>
      </c>
      <c r="E18" s="47">
        <f t="shared" ref="E18:G18" si="0">SUM(E9:E17)</f>
        <v>1420393</v>
      </c>
      <c r="F18" s="47">
        <f t="shared" si="0"/>
        <v>1438412</v>
      </c>
      <c r="G18" s="47">
        <f t="shared" si="0"/>
        <v>1514267</v>
      </c>
    </row>
    <row r="19" spans="1:7" s="51" customFormat="1" ht="12" customHeight="1" x14ac:dyDescent="0.25">
      <c r="A19" s="10"/>
      <c r="B19" s="21"/>
      <c r="C19" s="207"/>
      <c r="D19" s="48"/>
      <c r="E19" s="48"/>
    </row>
    <row r="20" spans="1:7" ht="12" customHeight="1" x14ac:dyDescent="0.25">
      <c r="B20" s="21" t="s">
        <v>301</v>
      </c>
      <c r="C20" s="49"/>
    </row>
    <row r="21" spans="1:7" ht="12" customHeight="1" x14ac:dyDescent="0.25">
      <c r="A21" s="10"/>
      <c r="B21" s="12" t="s">
        <v>78</v>
      </c>
      <c r="C21" s="220"/>
      <c r="D21" s="160">
        <f>D9/'2 Volumes'!Z58</f>
        <v>0.44648189691535106</v>
      </c>
      <c r="E21" s="160">
        <f>E9/'2 Volumes'!AA58</f>
        <v>0.43801055429522817</v>
      </c>
      <c r="F21" s="160">
        <f>F9/'2 Volumes'!AB58</f>
        <v>0.38797681563637154</v>
      </c>
      <c r="G21" s="160">
        <f>G9/'2 Volumes'!AC58</f>
        <v>0.37125732817714208</v>
      </c>
    </row>
    <row r="22" spans="1:7" ht="12" customHeight="1" x14ac:dyDescent="0.25">
      <c r="A22" s="10"/>
      <c r="B22" s="214" t="s">
        <v>42</v>
      </c>
      <c r="C22" s="220"/>
      <c r="D22" s="160">
        <f>D10/'2 Volumes'!Z59</f>
        <v>0.437643782819365</v>
      </c>
      <c r="E22" s="160">
        <f>E10/'2 Volumes'!AA59</f>
        <v>0.47021281956366273</v>
      </c>
      <c r="F22" s="160">
        <f>F10/'2 Volumes'!AB59</f>
        <v>0.45627021295690007</v>
      </c>
      <c r="G22" s="160">
        <f>G10/'2 Volumes'!AC59</f>
        <v>0.39274453123105951</v>
      </c>
    </row>
    <row r="23" spans="1:7" ht="12" customHeight="1" x14ac:dyDescent="0.25">
      <c r="A23" s="10"/>
      <c r="B23" s="214" t="s">
        <v>14</v>
      </c>
      <c r="C23" s="220"/>
      <c r="D23" s="160">
        <f>D11/'2 Volumes'!Z60</f>
        <v>0.3281786941580756</v>
      </c>
      <c r="E23" s="160">
        <f>E11/'2 Volumes'!AA60</f>
        <v>0.35982971152624221</v>
      </c>
      <c r="F23" s="160">
        <f>F11/'2 Volumes'!AB60</f>
        <v>0.3554383166676891</v>
      </c>
      <c r="G23" s="160">
        <f>G11/'2 Volumes'!AC60</f>
        <v>0.32546577349801131</v>
      </c>
    </row>
    <row r="24" spans="1:7" ht="12" customHeight="1" x14ac:dyDescent="0.25">
      <c r="A24" s="10"/>
      <c r="B24" s="214" t="s">
        <v>39</v>
      </c>
      <c r="C24" s="220"/>
      <c r="D24" s="160">
        <f>D12/'2 Volumes'!Z61</f>
        <v>0.37833471036445426</v>
      </c>
      <c r="E24" s="160">
        <f>E12/'2 Volumes'!AA61</f>
        <v>0.38314378248098213</v>
      </c>
      <c r="F24" s="160">
        <f>F12/'2 Volumes'!AB61</f>
        <v>0.37399169490716433</v>
      </c>
      <c r="G24" s="160">
        <f>G12/'2 Volumes'!AC61</f>
        <v>0.3964337592892781</v>
      </c>
    </row>
    <row r="25" spans="1:7" ht="12" customHeight="1" x14ac:dyDescent="0.25">
      <c r="A25" s="10"/>
      <c r="B25" s="214" t="s">
        <v>136</v>
      </c>
      <c r="C25" s="220"/>
      <c r="D25" s="160">
        <f>D13/'2 Volumes'!Z62</f>
        <v>0.11074918566775244</v>
      </c>
      <c r="E25" s="160">
        <f>E13/'2 Volumes'!AA62</f>
        <v>0.28866543736314393</v>
      </c>
      <c r="F25" s="160">
        <f>F13/'2 Volumes'!AB62</f>
        <v>0.27822602777320382</v>
      </c>
      <c r="G25" s="160">
        <f>G13/'2 Volumes'!AC62</f>
        <v>0.24184905234657039</v>
      </c>
    </row>
    <row r="26" spans="1:7" ht="12" customHeight="1" x14ac:dyDescent="0.25">
      <c r="A26" s="10"/>
      <c r="B26" s="12" t="s">
        <v>66</v>
      </c>
      <c r="C26" s="220"/>
      <c r="D26" s="160">
        <f>D14/'2 Volumes'!Z63</f>
        <v>0.49894345905103415</v>
      </c>
      <c r="E26" s="160">
        <f>E14/'2 Volumes'!AA63</f>
        <v>0.48948429182436382</v>
      </c>
      <c r="F26" s="160">
        <f>F14/'2 Volumes'!AB63</f>
        <v>0.47901240041975202</v>
      </c>
      <c r="G26" s="160">
        <f>G14/'2 Volumes'!AC63</f>
        <v>0.26950281584193531</v>
      </c>
    </row>
    <row r="27" spans="1:7" ht="12" customHeight="1" x14ac:dyDescent="0.25">
      <c r="A27" s="10"/>
      <c r="B27" s="214" t="s">
        <v>15</v>
      </c>
      <c r="C27" s="220"/>
      <c r="D27" s="160">
        <f>D15/'2 Volumes'!Z64</f>
        <v>0.22349831373621365</v>
      </c>
      <c r="E27" s="160">
        <f>E15/'2 Volumes'!AA64</f>
        <v>0.26571060264260393</v>
      </c>
      <c r="F27" s="160">
        <f>F15/'2 Volumes'!AB64</f>
        <v>0.32162098852190207</v>
      </c>
      <c r="G27" s="160">
        <f>G15/'2 Volumes'!AC64</f>
        <v>0.31417545310454137</v>
      </c>
    </row>
    <row r="28" spans="1:7" ht="12" customHeight="1" x14ac:dyDescent="0.25">
      <c r="B28" s="214" t="s">
        <v>16</v>
      </c>
      <c r="C28" s="220"/>
      <c r="D28" s="160">
        <f>D16/'2 Volumes'!Z65</f>
        <v>0.35675883256528418</v>
      </c>
      <c r="E28" s="160">
        <f>E16/'2 Volumes'!AA65</f>
        <v>0.61165832391409658</v>
      </c>
      <c r="F28" s="160">
        <f>F16/'2 Volumes'!AB65</f>
        <v>0.55045024243823593</v>
      </c>
      <c r="G28" s="160">
        <f>G16/'2 Volumes'!AC65</f>
        <v>0.43733253944626377</v>
      </c>
    </row>
    <row r="29" spans="1:7" ht="12" customHeight="1" x14ac:dyDescent="0.25">
      <c r="B29" s="214" t="s">
        <v>5</v>
      </c>
      <c r="C29" s="220"/>
      <c r="D29" s="160">
        <f>D17/'2 Volumes'!Z66</f>
        <v>0.28512309538528674</v>
      </c>
      <c r="E29" s="160">
        <f>E17/'2 Volumes'!AA66</f>
        <v>0.25852097583888678</v>
      </c>
      <c r="F29" s="160">
        <f>F17/'2 Volumes'!AB66</f>
        <v>0.1676890445500652</v>
      </c>
      <c r="G29" s="160">
        <f>G17/'2 Volumes'!AC66</f>
        <v>0.20379813137666594</v>
      </c>
    </row>
    <row r="30" spans="1:7" s="51" customFormat="1" ht="12" customHeight="1" x14ac:dyDescent="0.25">
      <c r="A30" s="10"/>
      <c r="B30" s="215" t="s">
        <v>58</v>
      </c>
      <c r="C30" s="219"/>
      <c r="D30" s="213">
        <f>D18/'2 Volumes'!Z67</f>
        <v>0.43408729147881736</v>
      </c>
      <c r="E30" s="213">
        <f>E18/'2 Volumes'!AA67</f>
        <v>0.43669746376644503</v>
      </c>
      <c r="F30" s="213">
        <f>F18/'2 Volumes'!AB67</f>
        <v>0.39313850035749504</v>
      </c>
      <c r="G30" s="213">
        <f>G18/'2 Volumes'!AC67</f>
        <v>0.34865984190580612</v>
      </c>
    </row>
    <row r="31" spans="1:7" ht="12" customHeight="1" x14ac:dyDescent="0.25">
      <c r="B31" s="214"/>
      <c r="C31" s="49"/>
      <c r="D31" s="48"/>
      <c r="E31" s="48"/>
    </row>
    <row r="32" spans="1:7" ht="12" customHeight="1" x14ac:dyDescent="0.25">
      <c r="B32" s="214"/>
      <c r="C32" s="49"/>
      <c r="D32" s="5"/>
      <c r="E32" s="5"/>
    </row>
    <row r="33" spans="1:7" ht="24.75" customHeight="1" x14ac:dyDescent="0.25">
      <c r="A33" s="10" t="s">
        <v>222</v>
      </c>
      <c r="B33" s="188" t="s">
        <v>287</v>
      </c>
      <c r="C33" s="49"/>
      <c r="D33" s="5"/>
      <c r="E33" s="5"/>
    </row>
    <row r="34" spans="1:7" ht="12" customHeight="1" x14ac:dyDescent="0.25">
      <c r="B34" s="29" t="s">
        <v>148</v>
      </c>
      <c r="C34" s="49"/>
      <c r="D34" s="70">
        <v>797501</v>
      </c>
      <c r="E34" s="70">
        <v>827273</v>
      </c>
      <c r="F34" s="70">
        <v>824536</v>
      </c>
      <c r="G34" s="70">
        <v>871129</v>
      </c>
    </row>
    <row r="35" spans="1:7" ht="12" customHeight="1" x14ac:dyDescent="0.25">
      <c r="B35" s="29" t="s">
        <v>170</v>
      </c>
      <c r="C35" s="49"/>
      <c r="D35" s="70">
        <v>17858</v>
      </c>
      <c r="E35" s="70">
        <v>18931</v>
      </c>
      <c r="F35" s="70">
        <v>16996</v>
      </c>
      <c r="G35" s="70">
        <v>18799</v>
      </c>
    </row>
    <row r="36" spans="1:7" ht="12" customHeight="1" x14ac:dyDescent="0.25">
      <c r="B36" s="29" t="s">
        <v>104</v>
      </c>
      <c r="C36" s="49"/>
      <c r="D36" s="70">
        <v>52340</v>
      </c>
      <c r="E36" s="70">
        <v>59611</v>
      </c>
      <c r="F36" s="70">
        <v>56760</v>
      </c>
      <c r="G36" s="70">
        <v>57107</v>
      </c>
    </row>
    <row r="37" spans="1:7" ht="12" customHeight="1" x14ac:dyDescent="0.25">
      <c r="B37" s="29" t="s">
        <v>220</v>
      </c>
      <c r="C37" s="49"/>
      <c r="D37" s="70">
        <v>397591</v>
      </c>
      <c r="E37" s="70">
        <v>490266</v>
      </c>
      <c r="F37" s="70">
        <v>518077</v>
      </c>
      <c r="G37" s="70">
        <v>542874</v>
      </c>
    </row>
    <row r="38" spans="1:7" ht="12" customHeight="1" x14ac:dyDescent="0.25">
      <c r="B38" s="29" t="s">
        <v>11</v>
      </c>
      <c r="C38" s="49"/>
      <c r="D38" s="70">
        <v>22996</v>
      </c>
      <c r="E38" s="70">
        <v>24312</v>
      </c>
      <c r="F38" s="70">
        <v>22043</v>
      </c>
      <c r="G38" s="70">
        <v>24358</v>
      </c>
    </row>
    <row r="39" spans="1:7" ht="12" customHeight="1" x14ac:dyDescent="0.25">
      <c r="B39" s="215" t="s">
        <v>58</v>
      </c>
      <c r="C39" s="49"/>
      <c r="D39" s="47">
        <f>SUM(D34:D38)</f>
        <v>1288286</v>
      </c>
      <c r="E39" s="47">
        <f t="shared" ref="E39:G39" si="1">SUM(E34:E38)</f>
        <v>1420393</v>
      </c>
      <c r="F39" s="47">
        <f t="shared" si="1"/>
        <v>1438412</v>
      </c>
      <c r="G39" s="47">
        <f t="shared" si="1"/>
        <v>1514267</v>
      </c>
    </row>
    <row r="40" spans="1:7" ht="12" customHeight="1" x14ac:dyDescent="0.25">
      <c r="B40" s="214"/>
      <c r="D40" s="5"/>
      <c r="E40" s="5"/>
    </row>
    <row r="41" spans="1:7" ht="24.75" customHeight="1" x14ac:dyDescent="0.25">
      <c r="A41" s="10"/>
      <c r="B41" s="188" t="s">
        <v>301</v>
      </c>
      <c r="C41" s="49"/>
      <c r="D41" s="5"/>
      <c r="E41" s="5"/>
    </row>
    <row r="42" spans="1:7" ht="12" customHeight="1" x14ac:dyDescent="0.25">
      <c r="B42" s="29" t="s">
        <v>148</v>
      </c>
      <c r="C42" s="49"/>
      <c r="D42" s="159">
        <f>D34/'2 Volumes'!Z71</f>
        <v>0.63745106220395531</v>
      </c>
      <c r="E42" s="159">
        <f>E34/'2 Volumes'!AA71</f>
        <v>0.63766025851018648</v>
      </c>
      <c r="F42" s="159">
        <f>F34/'2 Volumes'!AB71</f>
        <v>0.6410760588566875</v>
      </c>
      <c r="G42" s="159">
        <f>G34/'2 Volumes'!AC71</f>
        <v>0.64428615381884558</v>
      </c>
    </row>
    <row r="43" spans="1:7" ht="12" customHeight="1" x14ac:dyDescent="0.25">
      <c r="B43" s="29" t="s">
        <v>170</v>
      </c>
      <c r="C43" s="49"/>
      <c r="D43" s="159">
        <f>D35/'2 Volumes'!Z72</f>
        <v>0.37457787100157314</v>
      </c>
      <c r="E43" s="159">
        <f>E35/'2 Volumes'!AA72</f>
        <v>0.37520562877811914</v>
      </c>
      <c r="F43" s="159">
        <f>F35/'2 Volumes'!AB72</f>
        <v>0.36334095816319989</v>
      </c>
      <c r="G43" s="159">
        <f>G35/'2 Volumes'!AC72</f>
        <v>0.36713928599328177</v>
      </c>
    </row>
    <row r="44" spans="1:7" ht="12" customHeight="1" x14ac:dyDescent="0.25">
      <c r="B44" s="29" t="s">
        <v>104</v>
      </c>
      <c r="C44" s="49"/>
      <c r="D44" s="159">
        <f>D36/'2 Volumes'!Z73</f>
        <v>0.44542406345207902</v>
      </c>
      <c r="E44" s="159">
        <f>E36/'2 Volumes'!AA73</f>
        <v>0.5066980602825425</v>
      </c>
      <c r="F44" s="159">
        <f>F36/'2 Volumes'!AB73</f>
        <v>0.49103319405154289</v>
      </c>
      <c r="G44" s="159">
        <f>G36/'2 Volumes'!AC73</f>
        <v>0.47243501712470426</v>
      </c>
    </row>
    <row r="45" spans="1:7" ht="12" customHeight="1" x14ac:dyDescent="0.25">
      <c r="B45" s="29" t="s">
        <v>220</v>
      </c>
      <c r="C45" s="49"/>
      <c r="D45" s="159">
        <f>D37/'2 Volumes'!Z74</f>
        <v>0.26770451647133758</v>
      </c>
      <c r="E45" s="159">
        <f>E37/'2 Volumes'!AA74</f>
        <v>0.284585186728808</v>
      </c>
      <c r="F45" s="159">
        <f>F37/'2 Volumes'!AB74</f>
        <v>0.2414794430391311</v>
      </c>
      <c r="G45" s="159">
        <f>G37/'2 Volumes'!AC74</f>
        <v>0.19732247941081751</v>
      </c>
    </row>
    <row r="46" spans="1:7" ht="12" customHeight="1" x14ac:dyDescent="0.25">
      <c r="B46" s="29" t="s">
        <v>11</v>
      </c>
      <c r="C46" s="49"/>
      <c r="D46" s="159">
        <f>D38/'2 Volumes'!Z75</f>
        <v>0.34653927877153062</v>
      </c>
      <c r="E46" s="159">
        <f>E38/'2 Volumes'!AA75</f>
        <v>0.37762107421328944</v>
      </c>
      <c r="F46" s="159">
        <f>F38/'2 Volumes'!AB75</f>
        <v>0.34007528772871731</v>
      </c>
      <c r="G46" s="159">
        <f>G38/'2 Volumes'!AC75</f>
        <v>0.3595860582530005</v>
      </c>
    </row>
    <row r="47" spans="1:7" ht="12" customHeight="1" x14ac:dyDescent="0.25">
      <c r="B47" s="215" t="s">
        <v>58</v>
      </c>
      <c r="C47" s="49"/>
      <c r="D47" s="86">
        <f>D39/'2 Volumes'!Z76</f>
        <v>0.43408729147881736</v>
      </c>
      <c r="E47" s="86">
        <f>E39/'2 Volumes'!AA76</f>
        <v>0.43669746376644503</v>
      </c>
      <c r="F47" s="86">
        <f>F39/'2 Volumes'!AB76</f>
        <v>0.39313850035749504</v>
      </c>
      <c r="G47" s="86">
        <f>G39/'2 Volumes'!AC76</f>
        <v>0.34865984190580612</v>
      </c>
    </row>
    <row r="48" spans="1:7" x14ac:dyDescent="0.25">
      <c r="B48" s="51"/>
    </row>
    <row r="49" spans="1:3" x14ac:dyDescent="0.25">
      <c r="B49" s="51" t="s">
        <v>102</v>
      </c>
    </row>
    <row r="50" spans="1:3" x14ac:dyDescent="0.25">
      <c r="B50" s="216" t="s">
        <v>153</v>
      </c>
    </row>
    <row r="51" spans="1:3" ht="14.25" customHeight="1" x14ac:dyDescent="0.25">
      <c r="B51" s="4" t="s">
        <v>245</v>
      </c>
    </row>
    <row r="52" spans="1:3" ht="33" customHeight="1" x14ac:dyDescent="0.25">
      <c r="A52" s="4"/>
      <c r="B52" s="216" t="s">
        <v>250</v>
      </c>
    </row>
    <row r="53" spans="1:3" s="140" customFormat="1" ht="49.5" customHeight="1" x14ac:dyDescent="0.25">
      <c r="B53" s="179"/>
      <c r="C53" s="141"/>
    </row>
    <row r="54" spans="1:3" x14ac:dyDescent="0.25">
      <c r="A54" s="4"/>
    </row>
    <row r="55" spans="1:3" x14ac:dyDescent="0.25">
      <c r="A55" s="4"/>
    </row>
    <row r="56" spans="1:3" x14ac:dyDescent="0.25">
      <c r="A56" s="4"/>
    </row>
    <row r="57" spans="1:3" x14ac:dyDescent="0.25">
      <c r="A57" s="4"/>
    </row>
    <row r="58" spans="1:3" x14ac:dyDescent="0.25">
      <c r="A58" s="4"/>
    </row>
    <row r="59" spans="1:3" x14ac:dyDescent="0.25">
      <c r="A59" s="4"/>
    </row>
    <row r="60" spans="1:3" x14ac:dyDescent="0.25">
      <c r="A60" s="4"/>
    </row>
    <row r="61" spans="1:3" x14ac:dyDescent="0.25">
      <c r="A61" s="4"/>
    </row>
    <row r="62" spans="1:3" x14ac:dyDescent="0.25">
      <c r="A62" s="4"/>
    </row>
    <row r="63" spans="1:3" x14ac:dyDescent="0.25">
      <c r="A63" s="4"/>
    </row>
    <row r="64" spans="1:3" x14ac:dyDescent="0.25">
      <c r="A64" s="4"/>
    </row>
    <row r="65" spans="1:3" x14ac:dyDescent="0.25">
      <c r="A65" s="4"/>
    </row>
    <row r="66" spans="1:3" x14ac:dyDescent="0.25">
      <c r="A66" s="4"/>
    </row>
    <row r="67" spans="1:3" x14ac:dyDescent="0.25">
      <c r="A67" s="4"/>
      <c r="C67" s="4"/>
    </row>
    <row r="68" spans="1:3" x14ac:dyDescent="0.25">
      <c r="A68" s="4"/>
      <c r="C68" s="4"/>
    </row>
    <row r="69" spans="1:3" x14ac:dyDescent="0.25">
      <c r="A69" s="4"/>
      <c r="C69" s="4"/>
    </row>
    <row r="70" spans="1:3" x14ac:dyDescent="0.25">
      <c r="A70" s="4"/>
      <c r="C70" s="4"/>
    </row>
    <row r="71" spans="1:3" x14ac:dyDescent="0.25">
      <c r="A71" s="4"/>
      <c r="C71" s="4"/>
    </row>
    <row r="72" spans="1:3" x14ac:dyDescent="0.25">
      <c r="A72" s="4"/>
      <c r="C72" s="4"/>
    </row>
    <row r="73" spans="1:3" x14ac:dyDescent="0.25">
      <c r="A73" s="4"/>
      <c r="C73" s="4"/>
    </row>
    <row r="74" spans="1:3" x14ac:dyDescent="0.25">
      <c r="A74" s="4"/>
      <c r="C74" s="4"/>
    </row>
    <row r="75" spans="1:3" x14ac:dyDescent="0.25">
      <c r="A75" s="4"/>
      <c r="C75" s="4"/>
    </row>
  </sheetData>
  <mergeCells count="1">
    <mergeCell ref="D1:E1"/>
  </mergeCells>
  <hyperlinks>
    <hyperlink ref="D1:E1" location="Contents!A1" display="Back to contents page"/>
    <hyperlink ref="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pageSetUpPr fitToPage="1"/>
  </sheetPr>
  <dimension ref="A1:AC53"/>
  <sheetViews>
    <sheetView showGridLines="0" zoomScaleNormal="100" workbookViewId="0">
      <pane xSplit="2" topLeftCell="C1" activePane="topRight" state="frozen"/>
      <selection pane="topRight"/>
    </sheetView>
  </sheetViews>
  <sheetFormatPr defaultColWidth="9.1328125" defaultRowHeight="9.75" outlineLevelCol="1" x14ac:dyDescent="0.25"/>
  <cols>
    <col min="1" max="1" width="6" style="3" customWidth="1"/>
    <col min="2" max="2" width="43" style="4" customWidth="1"/>
    <col min="3" max="3" width="3.59765625" style="5" customWidth="1"/>
    <col min="4" max="4" width="10.73046875" style="4" hidden="1" customWidth="1" outlineLevel="1"/>
    <col min="5" max="5" width="12.3984375" style="4" hidden="1" customWidth="1" outlineLevel="1"/>
    <col min="6" max="6" width="12" style="4" hidden="1" customWidth="1" outlineLevel="1"/>
    <col min="7" max="7" width="12.3984375" style="4" hidden="1" customWidth="1" outlineLevel="1"/>
    <col min="8" max="8" width="11.86328125" style="4" hidden="1" customWidth="1" outlineLevel="1"/>
    <col min="9" max="10" width="11.3984375" style="4" hidden="1" customWidth="1" outlineLevel="1"/>
    <col min="11" max="11" width="11.59765625" style="4" hidden="1" customWidth="1" outlineLevel="1"/>
    <col min="12" max="13" width="10" style="4" hidden="1" customWidth="1" outlineLevel="1"/>
    <col min="14" max="14" width="9.73046875" style="4" hidden="1" customWidth="1" outlineLevel="1"/>
    <col min="15" max="17" width="10.265625" style="4" hidden="1" customWidth="1" outlineLevel="1"/>
    <col min="18" max="18" width="10.3984375" style="4" customWidth="1" collapsed="1"/>
    <col min="19" max="24" width="10" style="4" customWidth="1"/>
    <col min="25" max="25" width="4.265625" style="4" customWidth="1"/>
    <col min="26" max="27" width="11.59765625" style="4" customWidth="1"/>
    <col min="28" max="28" width="9.73046875" style="4" bestFit="1" customWidth="1"/>
    <col min="29" max="29" width="10" style="4" customWidth="1"/>
    <col min="30" max="16384" width="9.1328125" style="4"/>
  </cols>
  <sheetData>
    <row r="1" spans="1:29" ht="12.75" x14ac:dyDescent="0.35">
      <c r="A1" s="68"/>
      <c r="B1" s="106" t="s">
        <v>65</v>
      </c>
      <c r="R1" t="s">
        <v>132</v>
      </c>
      <c r="W1" s="230" t="s">
        <v>141</v>
      </c>
    </row>
    <row r="2" spans="1:29" ht="30.75" customHeight="1" x14ac:dyDescent="0.25">
      <c r="B2" s="185" t="s">
        <v>133</v>
      </c>
      <c r="Z2" s="261" t="s">
        <v>239</v>
      </c>
      <c r="AA2" s="261"/>
      <c r="AB2" s="261"/>
      <c r="AC2" s="261"/>
    </row>
    <row r="3" spans="1:29" x14ac:dyDescent="0.25">
      <c r="Z3" s="261"/>
      <c r="AA3" s="261"/>
      <c r="AB3" s="261"/>
      <c r="AC3" s="261"/>
    </row>
    <row r="4" spans="1:29" x14ac:dyDescent="0.25">
      <c r="E4" s="6"/>
      <c r="F4" s="6"/>
      <c r="G4" s="6"/>
      <c r="R4" s="6" t="s">
        <v>4</v>
      </c>
      <c r="Z4" s="261"/>
      <c r="AA4" s="261"/>
      <c r="AB4" s="261"/>
      <c r="AC4" s="261"/>
    </row>
    <row r="5" spans="1:29" ht="21.75" customHeight="1" x14ac:dyDescent="0.25">
      <c r="E5" s="7"/>
      <c r="F5" s="7"/>
      <c r="R5" s="265" t="s">
        <v>308</v>
      </c>
      <c r="S5" s="265"/>
      <c r="T5" s="265"/>
      <c r="U5" s="265"/>
      <c r="V5" s="265"/>
      <c r="W5" s="265"/>
      <c r="X5" s="265"/>
      <c r="Y5" s="265"/>
      <c r="Z5" s="261"/>
      <c r="AA5" s="261"/>
      <c r="AB5" s="261"/>
      <c r="AC5" s="261"/>
    </row>
    <row r="6" spans="1:29" x14ac:dyDescent="0.25">
      <c r="D6" s="186" t="s">
        <v>10</v>
      </c>
      <c r="E6" s="186" t="s">
        <v>9</v>
      </c>
      <c r="F6" s="186" t="s">
        <v>8</v>
      </c>
      <c r="G6" s="186" t="s">
        <v>7</v>
      </c>
      <c r="H6" s="186" t="s">
        <v>6</v>
      </c>
      <c r="I6" s="186" t="s">
        <v>59</v>
      </c>
      <c r="J6" s="186" t="s">
        <v>71</v>
      </c>
      <c r="K6" s="186" t="s">
        <v>101</v>
      </c>
      <c r="L6" s="186" t="s">
        <v>121</v>
      </c>
      <c r="M6" s="186" t="s">
        <v>126</v>
      </c>
      <c r="N6" s="186" t="s">
        <v>128</v>
      </c>
      <c r="O6" s="186" t="s">
        <v>129</v>
      </c>
      <c r="P6" s="186" t="s">
        <v>130</v>
      </c>
      <c r="Q6" s="186" t="s">
        <v>135</v>
      </c>
      <c r="R6" s="186" t="s">
        <v>139</v>
      </c>
      <c r="S6" s="186" t="s">
        <v>143</v>
      </c>
      <c r="T6" s="186" t="s">
        <v>146</v>
      </c>
      <c r="U6" s="186" t="s">
        <v>147</v>
      </c>
      <c r="V6" s="186" t="s">
        <v>154</v>
      </c>
      <c r="W6" s="186" t="s">
        <v>164</v>
      </c>
      <c r="X6" s="186" t="s">
        <v>165</v>
      </c>
      <c r="Y6" s="203"/>
      <c r="Z6" s="186" t="s">
        <v>219</v>
      </c>
      <c r="AA6" s="186" t="s">
        <v>267</v>
      </c>
      <c r="AB6" s="186" t="s">
        <v>316</v>
      </c>
      <c r="AC6" s="186" t="s">
        <v>330</v>
      </c>
    </row>
    <row r="7" spans="1:29" x14ac:dyDescent="0.25">
      <c r="W7" s="65"/>
      <c r="X7" s="65"/>
      <c r="Y7" s="203"/>
      <c r="AA7" s="65" t="s">
        <v>115</v>
      </c>
      <c r="AB7" s="65" t="s">
        <v>115</v>
      </c>
    </row>
    <row r="8" spans="1:29" x14ac:dyDescent="0.25">
      <c r="C8" s="9"/>
      <c r="D8" s="38"/>
      <c r="E8" s="38"/>
      <c r="F8" s="38"/>
      <c r="G8" s="38"/>
      <c r="H8" s="38"/>
      <c r="I8" s="38"/>
      <c r="J8" s="38"/>
      <c r="Y8" s="203"/>
    </row>
    <row r="9" spans="1:29" x14ac:dyDescent="0.25">
      <c r="A9" s="10">
        <v>4.0999999999999996</v>
      </c>
      <c r="B9" s="192" t="s">
        <v>288</v>
      </c>
      <c r="D9" s="46"/>
      <c r="E9" s="46"/>
      <c r="F9" s="46"/>
      <c r="G9" s="46"/>
      <c r="H9" s="46"/>
      <c r="I9" s="46"/>
      <c r="J9" s="46"/>
      <c r="Y9" s="203"/>
    </row>
    <row r="10" spans="1:29" ht="12" customHeight="1" x14ac:dyDescent="0.25">
      <c r="A10" s="10"/>
      <c r="B10" s="126" t="s">
        <v>78</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3"/>
      <c r="Z10" s="70">
        <v>1219227</v>
      </c>
      <c r="AA10" s="70">
        <v>1277788</v>
      </c>
      <c r="AB10" s="70">
        <v>1388318</v>
      </c>
      <c r="AC10" s="70">
        <v>1554448</v>
      </c>
    </row>
    <row r="11" spans="1:29" ht="12" customHeight="1" x14ac:dyDescent="0.25">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3"/>
      <c r="Z11" s="70">
        <v>235858</v>
      </c>
      <c r="AA11" s="70">
        <v>289471</v>
      </c>
      <c r="AB11" s="70">
        <v>376501</v>
      </c>
      <c r="AC11" s="70">
        <v>471875</v>
      </c>
    </row>
    <row r="12" spans="1:29" ht="12" customHeight="1" x14ac:dyDescent="0.25">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3"/>
      <c r="Z12" s="70">
        <v>7618</v>
      </c>
      <c r="AA12" s="70">
        <v>7752</v>
      </c>
      <c r="AB12" s="70">
        <v>7656</v>
      </c>
      <c r="AC12" s="70">
        <v>9018</v>
      </c>
    </row>
    <row r="13" spans="1:29" ht="12" customHeight="1" x14ac:dyDescent="0.25">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3"/>
      <c r="Z13" s="70">
        <v>30176</v>
      </c>
      <c r="AA13" s="70">
        <v>28191</v>
      </c>
      <c r="AB13" s="70">
        <v>22128</v>
      </c>
      <c r="AC13" s="70">
        <v>26278</v>
      </c>
    </row>
    <row r="14" spans="1:29" ht="12" customHeight="1" x14ac:dyDescent="0.25">
      <c r="A14" s="10"/>
      <c r="B14" s="126" t="s">
        <v>136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3"/>
      <c r="Z14" s="70">
        <v>29006</v>
      </c>
      <c r="AA14" s="70">
        <v>11080</v>
      </c>
      <c r="AB14" s="70">
        <v>12011</v>
      </c>
      <c r="AC14" s="70">
        <v>12499</v>
      </c>
    </row>
    <row r="15" spans="1:29" ht="12" customHeight="1" x14ac:dyDescent="0.25">
      <c r="A15" s="10"/>
      <c r="B15" s="12" t="s">
        <v>66</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3"/>
      <c r="Z15" s="70">
        <v>203570</v>
      </c>
      <c r="AA15" s="70">
        <v>212388</v>
      </c>
      <c r="AB15" s="70">
        <v>232918</v>
      </c>
      <c r="AC15" s="70">
        <v>389376</v>
      </c>
    </row>
    <row r="16" spans="1:29" ht="12" customHeight="1" x14ac:dyDescent="0.25">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3"/>
      <c r="Z16" s="70">
        <v>4396</v>
      </c>
      <c r="AA16" s="70">
        <v>5115</v>
      </c>
      <c r="AB16" s="70">
        <v>4979</v>
      </c>
      <c r="AC16" s="70">
        <v>5812</v>
      </c>
    </row>
    <row r="17" spans="1:29" ht="12" customHeight="1" x14ac:dyDescent="0.25">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3"/>
      <c r="Z17" s="70">
        <v>2094</v>
      </c>
      <c r="AA17" s="70">
        <v>2318</v>
      </c>
      <c r="AB17" s="70">
        <v>1604</v>
      </c>
      <c r="AC17" s="70">
        <v>2746</v>
      </c>
    </row>
    <row r="18" spans="1:29" ht="12" customHeight="1" x14ac:dyDescent="0.25">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3"/>
      <c r="Z18" s="70">
        <v>58573</v>
      </c>
      <c r="AA18" s="70">
        <v>68913</v>
      </c>
      <c r="AB18" s="70">
        <v>143783</v>
      </c>
      <c r="AC18" s="70">
        <v>115565</v>
      </c>
    </row>
    <row r="19" spans="1:29" ht="12" customHeight="1" x14ac:dyDescent="0.2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3"/>
      <c r="Z19" s="47">
        <f>SUM(Z10:Z18)</f>
        <v>1790518</v>
      </c>
      <c r="AA19" s="47">
        <f t="shared" ref="AA19:AC19" si="1">SUM(AA10:AA18)</f>
        <v>1903016</v>
      </c>
      <c r="AB19" s="47">
        <f t="shared" si="1"/>
        <v>2189898</v>
      </c>
      <c r="AC19" s="47">
        <f t="shared" si="1"/>
        <v>2587617</v>
      </c>
    </row>
    <row r="20" spans="1:29" s="5" customFormat="1" ht="12" customHeight="1" x14ac:dyDescent="0.2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c r="AA20" s="48"/>
    </row>
    <row r="21" spans="1:29" x14ac:dyDescent="0.25">
      <c r="A21" s="10"/>
      <c r="B21" s="192" t="s">
        <v>300</v>
      </c>
      <c r="D21" s="46"/>
      <c r="E21" s="46"/>
      <c r="F21" s="46"/>
      <c r="G21" s="46"/>
      <c r="H21" s="46"/>
      <c r="I21" s="46"/>
      <c r="J21" s="46"/>
    </row>
    <row r="22" spans="1:29" ht="12" customHeight="1" x14ac:dyDescent="0.25">
      <c r="A22" s="10"/>
      <c r="B22" s="193" t="s">
        <v>78</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3"/>
      <c r="Z22" s="160">
        <f>Z10/'2 Volumes'!Z58</f>
        <v>0.63965019380048305</v>
      </c>
      <c r="AA22" s="160">
        <f>AA10/'2 Volumes'!AA58</f>
        <v>0.62205497191038583</v>
      </c>
      <c r="AB22" s="160">
        <f>AB10/'2 Volumes'!AB58</f>
        <v>0.60502385984790708</v>
      </c>
      <c r="AC22" s="160">
        <f>AC10/'2 Volumes'!AC58</f>
        <v>0.59879205215154396</v>
      </c>
    </row>
    <row r="23" spans="1:29" ht="12" customHeight="1" x14ac:dyDescent="0.25">
      <c r="A23" s="10"/>
      <c r="B23" s="193"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3"/>
      <c r="Z23" s="160">
        <f>Z11/'2 Volumes'!Z59</f>
        <v>0.54368462059776768</v>
      </c>
      <c r="AA23" s="160">
        <f>AA11/'2 Volumes'!AA59</f>
        <v>0.56101531657418835</v>
      </c>
      <c r="AB23" s="160">
        <f>AB11/'2 Volumes'!AB59</f>
        <v>0.62571005022286186</v>
      </c>
      <c r="AC23" s="160">
        <f>AC11/'2 Volumes'!AC59</f>
        <v>0.67294487093006505</v>
      </c>
    </row>
    <row r="24" spans="1:29" ht="12" customHeight="1" x14ac:dyDescent="0.25">
      <c r="A24" s="10"/>
      <c r="B24" s="193"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3"/>
      <c r="Z24" s="160">
        <f>Z12/'2 Volumes'!Z60</f>
        <v>0.48479063255695559</v>
      </c>
      <c r="AA24" s="160">
        <f>AA12/'2 Volumes'!AA60</f>
        <v>0.49256576439191763</v>
      </c>
      <c r="AB24" s="160">
        <f>AB12/'2 Volumes'!AB60</f>
        <v>0.4696644377645543</v>
      </c>
      <c r="AC24" s="160">
        <f>AC12/'2 Volumes'!AC60</f>
        <v>0.47194892191752147</v>
      </c>
    </row>
    <row r="25" spans="1:29" ht="12" customHeight="1" x14ac:dyDescent="0.25">
      <c r="A25" s="10"/>
      <c r="B25" s="193"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3"/>
      <c r="Z25" s="160">
        <f>Z13/'2 Volumes'!Z61</f>
        <v>0.55404388139171945</v>
      </c>
      <c r="AA25" s="160">
        <f>AA13/'2 Volumes'!AA61</f>
        <v>0.53082398132108155</v>
      </c>
      <c r="AB25" s="160">
        <f>AB13/'2 Volumes'!AB61</f>
        <v>0.52808935134361124</v>
      </c>
      <c r="AC25" s="160">
        <f>AC13/'2 Volumes'!AC61</f>
        <v>0.55320940611776592</v>
      </c>
    </row>
    <row r="26" spans="1:29" ht="12" customHeight="1" x14ac:dyDescent="0.25">
      <c r="A26" s="10"/>
      <c r="B26" s="193" t="s">
        <v>136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3"/>
      <c r="Z26" s="160">
        <f>Z14/'2 Volumes'!Z62</f>
        <v>0.47960449081499362</v>
      </c>
      <c r="AA26" s="160">
        <f>AA14/'2 Volumes'!AA62</f>
        <v>0.31923475855710498</v>
      </c>
      <c r="AB26" s="160">
        <f>AB14/'2 Volumes'!AB62</f>
        <v>0.32962840990175091</v>
      </c>
      <c r="AC26" s="160">
        <f>AC14/'2 Volumes'!AC62</f>
        <v>0.35252143501805056</v>
      </c>
    </row>
    <row r="27" spans="1:29" ht="12" customHeight="1" x14ac:dyDescent="0.25">
      <c r="A27" s="10"/>
      <c r="B27" s="12" t="s">
        <v>66</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3"/>
      <c r="Z27" s="160">
        <f>Z15/'2 Volumes'!Z63</f>
        <v>0.59250699994760958</v>
      </c>
      <c r="AA27" s="160">
        <f>AA15/'2 Volumes'!AA63</f>
        <v>0.54460137234991846</v>
      </c>
      <c r="AB27" s="160">
        <f>AB15/'2 Volumes'!AB63</f>
        <v>0.57375466185824009</v>
      </c>
      <c r="AC27" s="160">
        <f>AC15/'2 Volumes'!AC63</f>
        <v>0.55684168075302676</v>
      </c>
    </row>
    <row r="28" spans="1:29" ht="12" customHeight="1" x14ac:dyDescent="0.25">
      <c r="A28" s="10"/>
      <c r="B28" s="193"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3"/>
      <c r="Z28" s="160">
        <f>Z16/'2 Volumes'!Z64</f>
        <v>0.40069273539330963</v>
      </c>
      <c r="AA28" s="160">
        <f>AA16/'2 Volumes'!AA64</f>
        <v>0.41210119239445697</v>
      </c>
      <c r="AB28" s="160">
        <f>AB16/'2 Volumes'!AB64</f>
        <v>0.38877176544077457</v>
      </c>
      <c r="AC28" s="160">
        <f>AC16/'2 Volumes'!AC64</f>
        <v>0.40052374061057128</v>
      </c>
    </row>
    <row r="29" spans="1:29" ht="12" customHeight="1" x14ac:dyDescent="0.25">
      <c r="B29" s="193"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3"/>
      <c r="Z29" s="160">
        <f>Z17/'2 Volumes'!Z65</f>
        <v>0.40207373271889402</v>
      </c>
      <c r="AA29" s="160">
        <f>AA17/'2 Volumes'!AA65</f>
        <v>0.37429355724204749</v>
      </c>
      <c r="AB29" s="160">
        <f>AB17/'2 Volumes'!AB65</f>
        <v>0.3703532671438467</v>
      </c>
      <c r="AC29" s="160">
        <f>AC17/'2 Volumes'!AC65</f>
        <v>0.40875260494194698</v>
      </c>
    </row>
    <row r="30" spans="1:29" ht="12" customHeight="1" x14ac:dyDescent="0.25">
      <c r="A30" s="10"/>
      <c r="B30" s="193" t="s">
        <v>5</v>
      </c>
      <c r="C30" s="226"/>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3"/>
      <c r="Z30" s="160">
        <f>Z18/'2 Volumes'!Z66</f>
        <v>0.42600094548892686</v>
      </c>
      <c r="AA30" s="160">
        <f>AA18/'2 Volumes'!AA66</f>
        <v>0.40462084960220768</v>
      </c>
      <c r="AB30" s="160">
        <f>AB18/'2 Volumes'!AB66</f>
        <v>0.58761049650375374</v>
      </c>
      <c r="AC30" s="160">
        <f>AC18/'2 Volumes'!AC66</f>
        <v>0.51736333397501044</v>
      </c>
    </row>
    <row r="31" spans="1:29" s="176" customFormat="1" ht="12" customHeight="1" x14ac:dyDescent="0.25">
      <c r="A31" s="211"/>
      <c r="B31" s="212" t="s">
        <v>58</v>
      </c>
      <c r="C31" s="225"/>
      <c r="D31" s="213">
        <v>0.49281612993335155</v>
      </c>
      <c r="E31" s="213">
        <v>0.40536817338928433</v>
      </c>
      <c r="F31" s="213">
        <v>0.33971049796776098</v>
      </c>
      <c r="G31" s="213">
        <v>0.40537421475888302</v>
      </c>
      <c r="H31" s="213">
        <v>0.42223690478891135</v>
      </c>
      <c r="I31" s="213">
        <v>0.4040659891161878</v>
      </c>
      <c r="J31" s="213">
        <v>0.39479169711844608</v>
      </c>
      <c r="K31" s="213">
        <v>0.45180840750253309</v>
      </c>
      <c r="L31" s="213">
        <v>0.25816489504342516</v>
      </c>
      <c r="M31" s="213">
        <v>0.49393483517261633</v>
      </c>
      <c r="N31" s="213">
        <v>0.50336343657387617</v>
      </c>
      <c r="O31" s="213">
        <v>0.59534134001933769</v>
      </c>
      <c r="P31" s="213">
        <v>0.56881210631923695</v>
      </c>
      <c r="Q31" s="213">
        <v>0.46160187262316094</v>
      </c>
      <c r="R31" s="213">
        <v>0.50943822384868187</v>
      </c>
      <c r="S31" s="213">
        <v>0.56175900604780671</v>
      </c>
      <c r="T31" s="213">
        <v>0.58049594065558419</v>
      </c>
      <c r="U31" s="213">
        <v>0.60335848503431866</v>
      </c>
      <c r="V31" s="213">
        <v>0.54664458121482618</v>
      </c>
      <c r="W31" s="213">
        <v>0.54200000000000004</v>
      </c>
      <c r="X31" s="213">
        <v>0.57299999999999995</v>
      </c>
      <c r="Y31" s="203"/>
      <c r="Z31" s="213">
        <f>Z19/'2 Volumes'!Z67</f>
        <v>0.60331410025729459</v>
      </c>
      <c r="AA31" s="213">
        <f>AA19/'2 Volumes'!AA67</f>
        <v>0.5850791018450282</v>
      </c>
      <c r="AB31" s="213">
        <f>AB19/'2 Volumes'!AB67</f>
        <v>0.59853033460224025</v>
      </c>
      <c r="AC31" s="213">
        <f>AC19/'2 Volumes'!AC67</f>
        <v>0.5957985838248977</v>
      </c>
    </row>
    <row r="32" spans="1:29" s="5" customFormat="1" ht="12" customHeight="1" x14ac:dyDescent="0.2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c r="AA32" s="48"/>
    </row>
    <row r="33" spans="1:29" s="5" customFormat="1" ht="12" customHeight="1" x14ac:dyDescent="0.25">
      <c r="A33" s="68"/>
      <c r="B33" s="126"/>
      <c r="C33" s="9"/>
      <c r="D33" s="49"/>
      <c r="E33" s="56"/>
      <c r="F33" s="48"/>
      <c r="G33" s="48"/>
      <c r="H33" s="48"/>
      <c r="I33" s="48"/>
      <c r="J33" s="48"/>
      <c r="K33" s="48"/>
    </row>
    <row r="34" spans="1:29" s="5" customFormat="1" ht="23.25" customHeight="1" x14ac:dyDescent="0.25">
      <c r="A34" s="73">
        <v>4.2</v>
      </c>
      <c r="B34" s="191" t="s">
        <v>289</v>
      </c>
      <c r="E34" s="38"/>
      <c r="F34" s="48"/>
      <c r="G34" s="48"/>
      <c r="H34" s="48"/>
      <c r="I34" s="48"/>
      <c r="J34" s="48"/>
      <c r="K34" s="186"/>
    </row>
    <row r="35" spans="1:29" s="5" customFormat="1" ht="12" customHeight="1" x14ac:dyDescent="0.25">
      <c r="A35" s="68"/>
      <c r="B35" s="135" t="s">
        <v>148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3"/>
      <c r="Z35" s="70">
        <v>719594</v>
      </c>
      <c r="AA35" s="70">
        <v>727277</v>
      </c>
      <c r="AB35" s="70">
        <v>697984</v>
      </c>
      <c r="AC35" s="70">
        <v>710923</v>
      </c>
    </row>
    <row r="36" spans="1:29" s="5" customFormat="1" ht="12" customHeight="1" x14ac:dyDescent="0.25">
      <c r="A36" s="68"/>
      <c r="B36" s="126" t="s">
        <v>290</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3"/>
      <c r="Z36" s="70">
        <v>30233</v>
      </c>
      <c r="AA36" s="70">
        <v>31267</v>
      </c>
      <c r="AB36" s="70">
        <v>29831</v>
      </c>
      <c r="AC36" s="70">
        <v>32884</v>
      </c>
    </row>
    <row r="37" spans="1:29" s="5" customFormat="1" ht="12" customHeight="1" x14ac:dyDescent="0.25">
      <c r="A37" s="68"/>
      <c r="B37" s="126" t="s">
        <v>104</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3"/>
      <c r="Z37" s="70">
        <v>70763</v>
      </c>
      <c r="AA37" s="70">
        <v>68515</v>
      </c>
      <c r="AB37" s="70">
        <v>69151</v>
      </c>
      <c r="AC37" s="70">
        <v>70073</v>
      </c>
    </row>
    <row r="38" spans="1:29" s="5" customFormat="1" ht="12" customHeight="1" x14ac:dyDescent="0.25">
      <c r="A38" s="68"/>
      <c r="B38" s="126" t="s">
        <v>324</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3"/>
      <c r="Z38" s="70">
        <v>936114</v>
      </c>
      <c r="AA38" s="70">
        <v>1044631</v>
      </c>
      <c r="AB38" s="70">
        <v>1360130</v>
      </c>
      <c r="AC38" s="70">
        <v>1739344</v>
      </c>
    </row>
    <row r="39" spans="1:29" s="5" customFormat="1" ht="12" customHeight="1" x14ac:dyDescent="0.2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3"/>
      <c r="Z39" s="70">
        <v>33814</v>
      </c>
      <c r="AA39" s="70">
        <v>31326</v>
      </c>
      <c r="AB39" s="70">
        <v>32802</v>
      </c>
      <c r="AC39" s="70">
        <v>34393</v>
      </c>
    </row>
    <row r="40" spans="1:29" s="5" customFormat="1" ht="12" customHeight="1" x14ac:dyDescent="0.2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3"/>
      <c r="Z40" s="47">
        <f>SUM(Z35:Z39)</f>
        <v>1790518</v>
      </c>
      <c r="AA40" s="47">
        <f t="shared" ref="AA40:AC40" si="2">SUM(AA35:AA39)</f>
        <v>1903016</v>
      </c>
      <c r="AB40" s="47">
        <f t="shared" si="2"/>
        <v>2189898</v>
      </c>
      <c r="AC40" s="47">
        <f t="shared" si="2"/>
        <v>2587617</v>
      </c>
    </row>
    <row r="41" spans="1:29" s="5" customFormat="1" x14ac:dyDescent="0.25">
      <c r="A41" s="68"/>
      <c r="B41" s="194"/>
      <c r="C41" s="9"/>
      <c r="D41" s="48"/>
      <c r="E41" s="48"/>
      <c r="F41" s="48"/>
      <c r="G41" s="48"/>
      <c r="H41" s="48"/>
      <c r="I41" s="48"/>
      <c r="J41" s="48"/>
      <c r="K41" s="48"/>
      <c r="L41" s="48"/>
      <c r="M41" s="48"/>
      <c r="N41" s="48"/>
      <c r="O41" s="86"/>
      <c r="P41" s="86"/>
    </row>
    <row r="42" spans="1:29" s="5" customFormat="1" ht="23.25" customHeight="1" x14ac:dyDescent="0.25">
      <c r="A42" s="73"/>
      <c r="B42" s="191" t="s">
        <v>300</v>
      </c>
      <c r="E42" s="38"/>
      <c r="F42" s="48"/>
      <c r="G42" s="48"/>
      <c r="H42" s="48"/>
      <c r="I42" s="48"/>
      <c r="J42" s="48"/>
      <c r="K42" s="186"/>
    </row>
    <row r="43" spans="1:29" s="5" customFormat="1" ht="12" customHeight="1" x14ac:dyDescent="0.25">
      <c r="A43" s="68"/>
      <c r="B43" s="202" t="s">
        <v>148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3"/>
      <c r="Z43" s="159">
        <f>Z35/'2 Volumes'!Z71</f>
        <v>0.57517916548768344</v>
      </c>
      <c r="AA43" s="159">
        <f>AA35/'2 Volumes'!AA71</f>
        <v>0.56058355564428297</v>
      </c>
      <c r="AB43" s="159">
        <f>AB35/'2 Volumes'!AB71</f>
        <v>0.54268198340039264</v>
      </c>
      <c r="AC43" s="159">
        <f>AC35/'2 Volumes'!AC71</f>
        <v>0.52579795338159463</v>
      </c>
    </row>
    <row r="44" spans="1:29" s="5" customFormat="1" ht="12" customHeight="1" x14ac:dyDescent="0.25">
      <c r="A44" s="68"/>
      <c r="B44" s="202" t="s">
        <v>290</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3"/>
      <c r="Z44" s="159">
        <f>Z36/'2 Volumes'!Z72</f>
        <v>0.63414787624541169</v>
      </c>
      <c r="AA44" s="159">
        <f>AA36/'2 Volumes'!AA72</f>
        <v>0.61970072341690619</v>
      </c>
      <c r="AB44" s="159">
        <f>AB36/'2 Volumes'!AB72</f>
        <v>0.63772794321995852</v>
      </c>
      <c r="AC44" s="159">
        <f>AC36/'2 Volumes'!AC72</f>
        <v>0.64221545191781892</v>
      </c>
    </row>
    <row r="45" spans="1:29" s="5" customFormat="1" ht="12" customHeight="1" x14ac:dyDescent="0.25">
      <c r="A45" s="68"/>
      <c r="B45" s="202" t="s">
        <v>104</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3"/>
      <c r="Z45" s="159">
        <f>Z37/'2 Volumes'!Z73</f>
        <v>0.6022075468486715</v>
      </c>
      <c r="AA45" s="159">
        <f>AA37/'2 Volumes'!AA73</f>
        <v>0.58238274144467295</v>
      </c>
      <c r="AB45" s="159">
        <f>AB37/'2 Volumes'!AB73</f>
        <v>0.59822826641751659</v>
      </c>
      <c r="AC45" s="159">
        <f>AC37/'2 Volumes'!AC73</f>
        <v>0.57970019358361324</v>
      </c>
    </row>
    <row r="46" spans="1:29" s="5" customFormat="1" ht="12" customHeight="1" x14ac:dyDescent="0.25">
      <c r="A46" s="68"/>
      <c r="B46" s="202" t="s">
        <v>324</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3"/>
      <c r="Z46" s="159">
        <f>Z38/'2 Volumes'!Z74</f>
        <v>0.63030085120651558</v>
      </c>
      <c r="AA46" s="159">
        <f>AA38/'2 Volumes'!AA74</f>
        <v>0.60637798296782042</v>
      </c>
      <c r="AB46" s="159">
        <f>AB38/'2 Volumes'!AB74</f>
        <v>0.63396644680387937</v>
      </c>
      <c r="AC46" s="159">
        <f>AC38/'2 Volumes'!AC74</f>
        <v>0.63221239298313969</v>
      </c>
    </row>
    <row r="47" spans="1:29" s="5" customFormat="1" ht="12" customHeight="1" x14ac:dyDescent="0.25">
      <c r="A47" s="68"/>
      <c r="B47" s="202"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3"/>
      <c r="Z47" s="159">
        <f>Z39/'2 Volumes'!Z75</f>
        <v>0.5095616269081813</v>
      </c>
      <c r="AA47" s="159">
        <f>AA39/'2 Volumes'!AA75</f>
        <v>0.48656456773632384</v>
      </c>
      <c r="AB47" s="159">
        <f>AB39/'2 Volumes'!AB75</f>
        <v>0.50606313061186703</v>
      </c>
      <c r="AC47" s="159">
        <f>AC39/'2 Volumes'!AC75</f>
        <v>0.50772819203117847</v>
      </c>
    </row>
    <row r="48" spans="1:29" s="5" customFormat="1" ht="12" customHeight="1" x14ac:dyDescent="0.2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3"/>
      <c r="Z48" s="86">
        <f>Z40/'2 Volumes'!Z76</f>
        <v>0.60331410025729459</v>
      </c>
      <c r="AA48" s="86">
        <f>AA40/'2 Volumes'!AA76</f>
        <v>0.5850791018450282</v>
      </c>
      <c r="AB48" s="86">
        <f>AB40/'2 Volumes'!AB76</f>
        <v>0.59853033460224025</v>
      </c>
      <c r="AC48" s="86">
        <f>AC40/'2 Volumes'!AC76</f>
        <v>0.5957985838248977</v>
      </c>
    </row>
    <row r="49" spans="1:16" s="5" customFormat="1" x14ac:dyDescent="0.25">
      <c r="A49" s="68"/>
      <c r="B49" s="51"/>
      <c r="C49" s="9"/>
      <c r="D49" s="48"/>
      <c r="E49" s="48"/>
      <c r="F49" s="48"/>
      <c r="G49" s="48"/>
      <c r="H49" s="48"/>
      <c r="I49" s="48"/>
      <c r="J49" s="48"/>
      <c r="K49" s="48"/>
      <c r="L49" s="48"/>
      <c r="M49" s="48"/>
      <c r="N49" s="48"/>
      <c r="O49" s="86"/>
      <c r="P49" s="86"/>
    </row>
    <row r="50" spans="1:16" s="5" customFormat="1" x14ac:dyDescent="0.25">
      <c r="A50" s="68"/>
      <c r="B50" s="51" t="s">
        <v>102</v>
      </c>
      <c r="D50" s="48"/>
      <c r="E50" s="48"/>
      <c r="F50" s="48"/>
      <c r="G50" s="48"/>
      <c r="H50" s="48"/>
      <c r="I50" s="48"/>
      <c r="J50" s="48"/>
      <c r="K50" s="48"/>
    </row>
    <row r="51" spans="1:16" s="164" customFormat="1" ht="12" customHeight="1" x14ac:dyDescent="0.25">
      <c r="A51" s="161"/>
      <c r="B51" s="216" t="s">
        <v>153</v>
      </c>
      <c r="C51" s="162"/>
      <c r="D51" s="163"/>
      <c r="E51" s="163"/>
      <c r="F51" s="163"/>
      <c r="G51" s="163"/>
      <c r="H51" s="163"/>
      <c r="I51" s="163"/>
      <c r="J51" s="163"/>
      <c r="K51" s="163"/>
    </row>
    <row r="52" spans="1:16" ht="24.75" customHeight="1" x14ac:dyDescent="0.25">
      <c r="B52" s="189" t="s">
        <v>249</v>
      </c>
      <c r="C52" s="124"/>
    </row>
    <row r="53" spans="1:16" ht="50.25" customHeight="1" x14ac:dyDescent="0.25">
      <c r="B53" s="190" t="s">
        <v>291</v>
      </c>
    </row>
  </sheetData>
  <mergeCells count="2">
    <mergeCell ref="Z2:AC5"/>
    <mergeCell ref="R5:Y5"/>
  </mergeCells>
  <phoneticPr fontId="10" type="noConversion"/>
  <hyperlinks>
    <hyperlink ref="W1" location="Contents!A1" display="Back to contents page"/>
  </hyperlinks>
  <pageMargins left="0.75" right="0.75" top="1" bottom="1" header="0.5" footer="0.5"/>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 Products and Causes</vt:lpstr>
      <vt:lpstr>2 Volumes</vt:lpstr>
      <vt:lpstr>2a Volumes by Product Name Old</vt:lpstr>
      <vt:lpstr>2b Volumes by Product Name New</vt:lpstr>
      <vt:lpstr>2c Context by product </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2018-10-26T11:38:45Z</dcterms:modified>
</cp:coreProperties>
</file>