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ThisWorkbook" defaultThemeVersion="124226"/>
  <bookViews>
    <workbookView showSheetTabs="0" xWindow="240" yWindow="270" windowWidth="12120" windowHeight="8055"/>
  </bookViews>
  <sheets>
    <sheet name="Professional Standards Data" sheetId="1" r:id="rId1"/>
    <sheet name="Sheet1" sheetId="2" state="hidden" r:id="rId2"/>
  </sheets>
  <externalReferences>
    <externalReference r:id="rId3"/>
    <externalReference r:id="rId4"/>
  </externalReferences>
  <definedNames>
    <definedName name="Countries">Sheet1!$A$1:$A$249</definedName>
    <definedName name="eleMents">'Professional Standards Data'!$K$5:$K$9</definedName>
    <definedName name="IsAnnual">'[1]Admin - Custom Lists'!$B$14</definedName>
    <definedName name="IsEventDriven">'[1]Admin - Custom Lists'!$B$16</definedName>
    <definedName name="IsMonthly">'[1]Admin - Custom Lists'!$B$15</definedName>
    <definedName name="ISO">'[2]Professional Standards Data'!$AO$1:$AO$249</definedName>
    <definedName name="RIA_DOB_NI_Passport">'Professional Standards Data'!$D$18:$D$20</definedName>
    <definedName name="RIA_Nationality">'Professional Standards Data'!$D$21</definedName>
    <definedName name="riaData">'Professional Standards Data'!$C$13:$D$15</definedName>
    <definedName name="Rule3Fail">'[1]Admin-Rules'!$E$3</definedName>
    <definedName name="Rule3Help">'[1]Rule Help'!$E$5</definedName>
    <definedName name="SpreadsheetValid">'[1]Admin-Control'!$B$3</definedName>
    <definedName name="submitterData">'Professional Standards Data'!$C$4:$D$11</definedName>
    <definedName name="Testcell">'Professional Standards Data'!$A$1</definedName>
    <definedName name="YNopt">'Professional Standards Data'!$K$1:$K$2</definedName>
  </definedNames>
  <calcPr calcId="145621"/>
  <customWorkbookViews>
    <customWorkbookView name="APView" guid="{B7D1DB0F-FDE9-4035-AEA2-E634DEC9DEE4}" includePrintSettings="0" includeHiddenRowCol="0" maximized="1" showSheetTabs="0" windowWidth="1020" windowHeight="713" activeSheetId="5" showFormulaBar="0" showStatusbar="0" showComments="commIndAndComment"/>
  </customWorkbookViews>
</workbook>
</file>

<file path=xl/calcChain.xml><?xml version="1.0" encoding="utf-8"?>
<calcChain xmlns="http://schemas.openxmlformats.org/spreadsheetml/2006/main">
  <c r="E24" i="1" l="1"/>
  <c r="F20" i="1" l="1"/>
  <c r="F19" i="1"/>
  <c r="E15" i="1"/>
  <c r="F18" i="1"/>
  <c r="F21" i="1" l="1"/>
  <c r="E18" i="1" s="1"/>
  <c r="J19" i="1"/>
  <c r="H19" i="1"/>
  <c r="H20" i="1"/>
  <c r="K19" i="1"/>
  <c r="F5" i="1" l="1"/>
  <c r="E26" i="1"/>
  <c r="G20" i="1"/>
  <c r="G19" i="1"/>
  <c r="L20" i="1" l="1"/>
  <c r="L19" i="1"/>
  <c r="K11" i="1"/>
  <c r="K12" i="1" l="1"/>
  <c r="C26" i="1" l="1"/>
  <c r="H26" i="1" s="1"/>
  <c r="C25" i="1"/>
  <c r="H25" i="1" s="1"/>
  <c r="C24" i="1"/>
  <c r="H24" i="1" s="1"/>
  <c r="E25" i="1" l="1"/>
  <c r="E14" i="1" l="1"/>
  <c r="E13" i="1"/>
  <c r="E4" i="1"/>
  <c r="E8" i="1" l="1"/>
  <c r="E5" i="1"/>
  <c r="E6" i="1" l="1"/>
  <c r="E7" i="1"/>
  <c r="E9" i="1"/>
  <c r="E10" i="1"/>
  <c r="E11" i="1"/>
</calcChain>
</file>

<file path=xl/sharedStrings.xml><?xml version="1.0" encoding="utf-8"?>
<sst xmlns="http://schemas.openxmlformats.org/spreadsheetml/2006/main" count="290" uniqueCount="290">
  <si>
    <t>Firm Name</t>
  </si>
  <si>
    <t>Firm FRN</t>
  </si>
  <si>
    <t>Submitter Forename</t>
  </si>
  <si>
    <t>Submitter Surname</t>
  </si>
  <si>
    <t>Submitter IRN</t>
  </si>
  <si>
    <t>Submitter Position</t>
  </si>
  <si>
    <t>Submitter Email</t>
  </si>
  <si>
    <t>Validation</t>
  </si>
  <si>
    <t>RIA Forename</t>
  </si>
  <si>
    <t>RIA Surname</t>
  </si>
  <si>
    <t>RIA IRN</t>
  </si>
  <si>
    <t>Telephone Number</t>
  </si>
  <si>
    <t>Form must be submitted to the following email address after indicator above is green</t>
  </si>
  <si>
    <t>Complaint Number</t>
  </si>
  <si>
    <t>FormG</t>
  </si>
  <si>
    <t>Y</t>
  </si>
  <si>
    <t>B</t>
  </si>
  <si>
    <t>Advising, selling and arranging</t>
  </si>
  <si>
    <t>Terms and disputed sums/charges</t>
  </si>
  <si>
    <t>General admin/customer service</t>
  </si>
  <si>
    <t>Arrears related</t>
  </si>
  <si>
    <t>Other</t>
  </si>
  <si>
    <t>A</t>
  </si>
  <si>
    <t>C</t>
  </si>
  <si>
    <t>D</t>
  </si>
  <si>
    <t>E</t>
  </si>
  <si>
    <t>Subject of Complaint</t>
  </si>
  <si>
    <t>Subject Code</t>
  </si>
  <si>
    <t>Redress paid exceeds £50,000</t>
  </si>
  <si>
    <t>Date Upheld</t>
  </si>
  <si>
    <t>For further information please visit:</t>
  </si>
  <si>
    <t>Form G: Retail Investment Adviser Complaints Notifications Form</t>
  </si>
  <si>
    <t>Please note, pasting into the form may cause validation errors and you may have to resubmit your data</t>
  </si>
  <si>
    <t>RDRFormG@fca.org.uk</t>
  </si>
  <si>
    <t>Version 2.0</t>
  </si>
  <si>
    <t>RIA DOB</t>
  </si>
  <si>
    <t>RIA NI Number</t>
  </si>
  <si>
    <t>RIA Passport Number</t>
  </si>
  <si>
    <t>RIA Nationality</t>
  </si>
  <si>
    <t>GBR - United Kingdom</t>
  </si>
  <si>
    <t>If a retail investment adviser has no IRN, please submit their date of birth and NI number. If the adviser has no NI number, please provide their date of birth, passport number and nationality.</t>
  </si>
  <si>
    <t>https://www.the-fca.org.uk/retail-distribution-review-rdr-reporting-requirements</t>
  </si>
  <si>
    <t>ABW - Aruba</t>
  </si>
  <si>
    <t>AFG - Afghanistan</t>
  </si>
  <si>
    <t>AGO - Angola</t>
  </si>
  <si>
    <t>AIA - Anguilla</t>
  </si>
  <si>
    <t>ALA - Åland Islands</t>
  </si>
  <si>
    <t>ALB - Albania</t>
  </si>
  <si>
    <t>AND - Andorra</t>
  </si>
  <si>
    <t>ARE - United Arab Emirates</t>
  </si>
  <si>
    <t>ARG - Argentina</t>
  </si>
  <si>
    <t>ARM - Armenia</t>
  </si>
  <si>
    <t>ASM - American Samoa</t>
  </si>
  <si>
    <t>ATA - Antarctica</t>
  </si>
  <si>
    <t>ATF - French Southern Territories</t>
  </si>
  <si>
    <t>ATG - Antigua and Barbuda</t>
  </si>
  <si>
    <t>AUS - Australia</t>
  </si>
  <si>
    <t>AUT - Austria</t>
  </si>
  <si>
    <t>AZE - Azerbaijan</t>
  </si>
  <si>
    <t>BDI - Burundi</t>
  </si>
  <si>
    <t>BEL - Belgium</t>
  </si>
  <si>
    <t>BEN - Benin</t>
  </si>
  <si>
    <t>BES - Bonaire, Sint Eustatius and Saba</t>
  </si>
  <si>
    <t>BFA - Burkina Faso</t>
  </si>
  <si>
    <t>BGD - Bangladesh</t>
  </si>
  <si>
    <t>BGR - Bulgaria</t>
  </si>
  <si>
    <t>BHR - Bahrain</t>
  </si>
  <si>
    <t>BHS - Bahamas</t>
  </si>
  <si>
    <t>BIH - Bosnia and Herzegovina</t>
  </si>
  <si>
    <t>BLM - Saint Barthélemy</t>
  </si>
  <si>
    <t>BLR - Belarus</t>
  </si>
  <si>
    <t>BLZ - Belize</t>
  </si>
  <si>
    <t>BMU - Bermuda</t>
  </si>
  <si>
    <t>BOL - Bolivia, Plurinational State of</t>
  </si>
  <si>
    <t>BRA - Brazil</t>
  </si>
  <si>
    <t>BRB - Barbados</t>
  </si>
  <si>
    <t>BRN - Brunei Darussalam</t>
  </si>
  <si>
    <t>BTN - Bhutan</t>
  </si>
  <si>
    <t>BVT - Bouvet Island</t>
  </si>
  <si>
    <t>BWA - Botswana</t>
  </si>
  <si>
    <t>CAF - Central African Republic</t>
  </si>
  <si>
    <t>CAN - Canada</t>
  </si>
  <si>
    <t>CCK - Cocos (Keeling) Islands</t>
  </si>
  <si>
    <t>CHE - Switzerland</t>
  </si>
  <si>
    <t>CHL - Chile</t>
  </si>
  <si>
    <t>CHN - China</t>
  </si>
  <si>
    <t>CIV - Côte d'Ivoire</t>
  </si>
  <si>
    <t>CMR - Cameroon</t>
  </si>
  <si>
    <t>COD - Congo, the Democratic Republic of the</t>
  </si>
  <si>
    <t>COG - Congo</t>
  </si>
  <si>
    <t>COK - Cook Islands</t>
  </si>
  <si>
    <t>COL - Colombia</t>
  </si>
  <si>
    <t>COM - Comoros</t>
  </si>
  <si>
    <t>CPV - Cabo Verde</t>
  </si>
  <si>
    <t>CRI - Costa Rica</t>
  </si>
  <si>
    <t>CUB - Cuba</t>
  </si>
  <si>
    <t>CUW - Curaçao</t>
  </si>
  <si>
    <t>CXR - Christmas Island</t>
  </si>
  <si>
    <t>CYM - Cayman Islands</t>
  </si>
  <si>
    <t>CYP - Cyprus</t>
  </si>
  <si>
    <t>CZE - Czech Republic</t>
  </si>
  <si>
    <t>DEU - Germany</t>
  </si>
  <si>
    <t>DJI - Djibouti</t>
  </si>
  <si>
    <t>DMA - Dominica</t>
  </si>
  <si>
    <t>DNK - Denmark</t>
  </si>
  <si>
    <t>DOM - Dominican Republic</t>
  </si>
  <si>
    <t>DZA - Algeria</t>
  </si>
  <si>
    <t>ECU - Ecuador</t>
  </si>
  <si>
    <t>EGY - Egypt</t>
  </si>
  <si>
    <t>ERI - Eritrea</t>
  </si>
  <si>
    <t>ESH - Western Sahara</t>
  </si>
  <si>
    <t>ESP - Spain</t>
  </si>
  <si>
    <t>EST - Estonia</t>
  </si>
  <si>
    <t>ETH - Ethiopia</t>
  </si>
  <si>
    <t>FIN - Finland</t>
  </si>
  <si>
    <t>FJI - Fiji</t>
  </si>
  <si>
    <t>FLK - Falkland Islands (Malvinas)</t>
  </si>
  <si>
    <t>FRA - France</t>
  </si>
  <si>
    <t>FRO - Faroe Islands</t>
  </si>
  <si>
    <t>FSM - Micronesia, Federated States of</t>
  </si>
  <si>
    <t>GAB - Gabon</t>
  </si>
  <si>
    <t>GEO - Georgia</t>
  </si>
  <si>
    <t>GGY - Guernsey</t>
  </si>
  <si>
    <t>GHA - Ghana</t>
  </si>
  <si>
    <t>GIB - Gibraltar</t>
  </si>
  <si>
    <t>GIN - Guinea</t>
  </si>
  <si>
    <t>GLP - Guadeloupe</t>
  </si>
  <si>
    <t>GMB - Gambia</t>
  </si>
  <si>
    <t>GNB - Guinea-Bissau</t>
  </si>
  <si>
    <t>GNQ - Equatorial Guinea</t>
  </si>
  <si>
    <t>GRC - Greece</t>
  </si>
  <si>
    <t>GRD - Grenada</t>
  </si>
  <si>
    <t>GRL - Greenland</t>
  </si>
  <si>
    <t>GTM - Guatemala</t>
  </si>
  <si>
    <t>GUF - French Guiana</t>
  </si>
  <si>
    <t>GUM - Guam</t>
  </si>
  <si>
    <t>GUY - Guyana</t>
  </si>
  <si>
    <t>HKG - Hong Kong</t>
  </si>
  <si>
    <t>HMD - Heard Island and McDonald Islands</t>
  </si>
  <si>
    <t>HND - Honduras</t>
  </si>
  <si>
    <t>HRV - Croatia</t>
  </si>
  <si>
    <t>HTI - Haiti</t>
  </si>
  <si>
    <t>HUN - Hungary</t>
  </si>
  <si>
    <t>IDN - Indonesia</t>
  </si>
  <si>
    <t>IMN - Isle of Man</t>
  </si>
  <si>
    <t>IND - India</t>
  </si>
  <si>
    <t>IOT - British Indian Ocean Territory</t>
  </si>
  <si>
    <t>IRL - Ireland</t>
  </si>
  <si>
    <t>IRN - Iran, Islamic Republic of</t>
  </si>
  <si>
    <t>IRQ - Iraq</t>
  </si>
  <si>
    <t>ISL - Iceland</t>
  </si>
  <si>
    <t>ISR - Israel</t>
  </si>
  <si>
    <t>ITA - Italy</t>
  </si>
  <si>
    <t>JAM - Jamaica</t>
  </si>
  <si>
    <t>JEY - Jersey</t>
  </si>
  <si>
    <t>JOR - Jordan</t>
  </si>
  <si>
    <t>JPN - Japan</t>
  </si>
  <si>
    <t>KAZ - Kazakhstan</t>
  </si>
  <si>
    <t>KEN - Kenya</t>
  </si>
  <si>
    <t>KGZ - Kyrgyzstan</t>
  </si>
  <si>
    <t>KHM - Cambodia</t>
  </si>
  <si>
    <t>KIR - Kiribati</t>
  </si>
  <si>
    <t>KNA - Saint Kitts and Nevis</t>
  </si>
  <si>
    <t>KOR - Korea, Republic of</t>
  </si>
  <si>
    <t>KWT - Kuwait</t>
  </si>
  <si>
    <t>LAO - Lao People's Democratic Republic</t>
  </si>
  <si>
    <t>LBN - Lebanon</t>
  </si>
  <si>
    <t>LBR - Liberia</t>
  </si>
  <si>
    <t>LBY - Libya</t>
  </si>
  <si>
    <t>LCA - Saint Lucia</t>
  </si>
  <si>
    <t>LIE - Liechtenstein</t>
  </si>
  <si>
    <t>LKA - Sri Lanka</t>
  </si>
  <si>
    <t>LSO - Lesotho</t>
  </si>
  <si>
    <t>LTU - Lithuania</t>
  </si>
  <si>
    <t>LUX - Luxembourg</t>
  </si>
  <si>
    <t>LVA - Latvia</t>
  </si>
  <si>
    <t>MAC - Macao</t>
  </si>
  <si>
    <t>MAF - Saint Martin (French part)</t>
  </si>
  <si>
    <t>MAR - Morocco</t>
  </si>
  <si>
    <t>MCO - Monaco</t>
  </si>
  <si>
    <t>MDA - Moldova, Republic of</t>
  </si>
  <si>
    <t>MDG - Madagascar</t>
  </si>
  <si>
    <t>MDV - Maldives</t>
  </si>
  <si>
    <t>MEX - Mexico</t>
  </si>
  <si>
    <t>MHL - Marshall Islands</t>
  </si>
  <si>
    <t>MKD - Macedonia, the former Yugoslav Republic of</t>
  </si>
  <si>
    <t>MLI - Mali</t>
  </si>
  <si>
    <t>MLT - Malta</t>
  </si>
  <si>
    <t>MMR - Myanmar</t>
  </si>
  <si>
    <t>MNE - Montenegro</t>
  </si>
  <si>
    <t>MNG - Mongolia</t>
  </si>
  <si>
    <t>MNP - Northern Mariana Islands</t>
  </si>
  <si>
    <t>MOZ - Mozambique</t>
  </si>
  <si>
    <t>MRT - Mauritania</t>
  </si>
  <si>
    <t>MSR - Montserrat</t>
  </si>
  <si>
    <t>MTQ - Martinique</t>
  </si>
  <si>
    <t>MUS - Mauritius</t>
  </si>
  <si>
    <t>MWI - Malawi</t>
  </si>
  <si>
    <t>MYS - Malaysia</t>
  </si>
  <si>
    <t>MYT - Mayotte</t>
  </si>
  <si>
    <t>NAM - Namibia</t>
  </si>
  <si>
    <t>NCL - New Caledonia</t>
  </si>
  <si>
    <t>NER - Niger</t>
  </si>
  <si>
    <t>NFK - Norfolk Island</t>
  </si>
  <si>
    <t>NGA - Nigeria</t>
  </si>
  <si>
    <t>NIC - Nicaragua</t>
  </si>
  <si>
    <t>NIU - Niue</t>
  </si>
  <si>
    <t>NLD - Netherlands</t>
  </si>
  <si>
    <t>NOR - Norway</t>
  </si>
  <si>
    <t>NPL - Nepal</t>
  </si>
  <si>
    <t>NRU - Nauru</t>
  </si>
  <si>
    <t>NZL - New Zealand</t>
  </si>
  <si>
    <t>OMN - Oman</t>
  </si>
  <si>
    <t>PAK - Pakistan</t>
  </si>
  <si>
    <t>PAN - Panama</t>
  </si>
  <si>
    <t>PCN - Pitcairn</t>
  </si>
  <si>
    <t>PER - Peru</t>
  </si>
  <si>
    <t>PHL - Philippines</t>
  </si>
  <si>
    <t>PLW - Palau</t>
  </si>
  <si>
    <t>PNG - Papua New Guinea</t>
  </si>
  <si>
    <t>POL - Poland</t>
  </si>
  <si>
    <t>PRI - Puerto Rico</t>
  </si>
  <si>
    <t>PRK - Korea, Democratic People's Republic of</t>
  </si>
  <si>
    <t>PRT - Portugal</t>
  </si>
  <si>
    <t>PRY - Paraguay</t>
  </si>
  <si>
    <t>PSE - Palestine, State of</t>
  </si>
  <si>
    <t>PYF - French Polynesia</t>
  </si>
  <si>
    <t>QAT - Qatar</t>
  </si>
  <si>
    <t>REU - Réunion</t>
  </si>
  <si>
    <t>ROU - Romania</t>
  </si>
  <si>
    <t>RUS - Russian Federation</t>
  </si>
  <si>
    <t>RWA - Rwanda</t>
  </si>
  <si>
    <t>SAU - Saudi Arabia</t>
  </si>
  <si>
    <t>SDN - Sudan</t>
  </si>
  <si>
    <t>SEN - Senegal</t>
  </si>
  <si>
    <t>SGP - Singapore</t>
  </si>
  <si>
    <t>SGS - South Georgia and the South Sandwich Islands</t>
  </si>
  <si>
    <t>SHN - Saint Helena, Ascension and Tristan da Cunha</t>
  </si>
  <si>
    <t>SJM - Svalbard and Jan Mayen</t>
  </si>
  <si>
    <t>SLB - Solomon Islands</t>
  </si>
  <si>
    <t>SLE - Sierra Leone</t>
  </si>
  <si>
    <t>SLV - El Salvador</t>
  </si>
  <si>
    <t>SMR - San Marino</t>
  </si>
  <si>
    <t>SOM - Somalia</t>
  </si>
  <si>
    <t>SPM - Saint Pierre and Miquelon</t>
  </si>
  <si>
    <t>SRB - Serbia</t>
  </si>
  <si>
    <t>SSD - South Sudan</t>
  </si>
  <si>
    <t>STP - Sao Tome and Principe</t>
  </si>
  <si>
    <t>SUR - Suriname</t>
  </si>
  <si>
    <t>SVK - Slovakia</t>
  </si>
  <si>
    <t>SVN - Slovenia</t>
  </si>
  <si>
    <t>SWE - Sweden</t>
  </si>
  <si>
    <t>SWZ - Swaziland</t>
  </si>
  <si>
    <t>SXM - Sint Maarten (Dutch part)</t>
  </si>
  <si>
    <t>SYC - Seychelles</t>
  </si>
  <si>
    <t>SYR - Syrian Arab Republic</t>
  </si>
  <si>
    <t>TCA - Turks and Caicos Islands</t>
  </si>
  <si>
    <t>TCD - Chad</t>
  </si>
  <si>
    <t>TGO - Togo</t>
  </si>
  <si>
    <t>THA - Thailand</t>
  </si>
  <si>
    <t>TJK - Tajikistan</t>
  </si>
  <si>
    <t>TKL - Tokelau</t>
  </si>
  <si>
    <t>TKM - Turkmenistan</t>
  </si>
  <si>
    <t>TLS - Timor-Leste</t>
  </si>
  <si>
    <t>TON - Tonga</t>
  </si>
  <si>
    <t>TTO - Trinidad and Tobago</t>
  </si>
  <si>
    <t>TUN - Tunisia</t>
  </si>
  <si>
    <t>TUR - Turkey</t>
  </si>
  <si>
    <t>TUV - Tuvalu</t>
  </si>
  <si>
    <t>TWN - Taiwan, Province of China</t>
  </si>
  <si>
    <t>TZA - Tanzania, United Republic of</t>
  </si>
  <si>
    <t>UGA - Uganda</t>
  </si>
  <si>
    <t>UKR - Ukraine</t>
  </si>
  <si>
    <t>UMI - United States Minor Outlying Islands</t>
  </si>
  <si>
    <t>URY - Uruguay</t>
  </si>
  <si>
    <t>USA - United States</t>
  </si>
  <si>
    <t>UZB - Uzbekistan</t>
  </si>
  <si>
    <t>VAT - Holy See (Vatican City State)</t>
  </si>
  <si>
    <t>VCT - Saint Vincent and the Grenadines</t>
  </si>
  <si>
    <t>VEN - Venezuela, Bolivarian Republic of</t>
  </si>
  <si>
    <t>VGB - Virgin Islands, British</t>
  </si>
  <si>
    <t>VIR - Virgin Islands, U.S.</t>
  </si>
  <si>
    <t>VNM - Viet Nam</t>
  </si>
  <si>
    <t>VUT - Vanuatu</t>
  </si>
  <si>
    <t>WLF - Wallis and Futuna</t>
  </si>
  <si>
    <t>WSM - Samoa</t>
  </si>
  <si>
    <t>YEM - Yemen</t>
  </si>
  <si>
    <t>ZAF - South Africa</t>
  </si>
  <si>
    <t>ZMB - Zambia</t>
  </si>
  <si>
    <t>ZWE - Zimbabwe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</si>
</sst>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sz val="10"/>
      <name val="Arial"/>
      <family val="2"/>
    </font>
    <font>
      <sz val="9"/>
      <color indexed="23"/>
      <name val="Arial"/>
      <family val="2"/>
    </font>
    <font>
      <sz val="11"/>
      <name val="Times New Roman"/>
      <family val="1"/>
    </font>
    <font>
      <u/>
      <sz val="10"/>
      <color indexed="12"/>
      <name val="Arial"/>
      <family val="2"/>
    </font>
    <font>
      <b/>
      <sz val="10"/>
      <name val="Arial"/>
      <family val="2"/>
    </font>
    <font>
      <sz val="8"/>
      <name val="Arial"/>
      <family val="2"/>
    </font>
    <font>
      <b/>
      <sz val="10"/>
      <color indexed="9"/>
      <name val="Arial"/>
      <family val="2"/>
    </font>
    <font>
      <i/>
      <sz val="9"/>
      <color rgb="FFFF0000"/>
      <name val="Arial"/>
      <family val="2"/>
    </font>
    <font>
      <b/>
      <sz val="10"/>
      <color theme="0"/>
      <name val="Arial"/>
      <family val="2"/>
    </font>
    <font>
      <sz val="18"/>
      <color indexed="9"/>
      <name val="Arial"/>
      <family val="2"/>
    </font>
    <font>
      <i/>
      <sz val="8"/>
      <color rgb="FFFF0000"/>
      <name val="Arial"/>
      <family val="2"/>
    </font>
    <font>
      <i/>
      <sz val="9"/>
      <color theme="0" tint="-0.499984740745262"/>
      <name val="Arial"/>
      <family val="2"/>
    </font>
    <font>
      <u/>
      <sz val="10"/>
      <name val="Arial"/>
      <family val="2"/>
    </font>
    <font>
      <sz val="11"/>
      <color rgb="FFFF0000"/>
      <name val="Calibri"/>
      <family val="2"/>
    </font>
    <font>
      <sz val="10"/>
      <color theme="0"/>
      <name val="Arial"/>
      <family val="2"/>
    </font>
    <font>
      <u/>
      <sz val="10"/>
      <color theme="0"/>
      <name val="Arial"/>
      <family val="2"/>
    </font>
    <font>
      <b/>
      <sz val="9"/>
      <name val="Arial"/>
      <family val="2"/>
    </font>
    <font>
      <i/>
      <sz val="9"/>
      <color indexed="10"/>
      <name val="Arial"/>
      <family val="2"/>
    </font>
    <font>
      <sz val="11"/>
      <color indexed="10"/>
      <name val="Calibri"/>
      <family val="2"/>
    </font>
    <font>
      <sz val="11"/>
      <color theme="0"/>
      <name val="Calibri"/>
      <family val="2"/>
    </font>
    <font>
      <i/>
      <sz val="9"/>
      <color theme="0"/>
      <name val="Arial"/>
      <family val="2"/>
    </font>
  </fonts>
  <fills count="8">
    <fill>
      <patternFill patternType="none"/>
    </fill>
    <fill>
      <patternFill patternType="gray125"/>
    </fill>
    <fill>
      <patternFill patternType="solid">
        <fgColor indexed="55"/>
        <bgColor indexed="64"/>
      </patternFill>
    </fill>
    <fill>
      <patternFill patternType="solid">
        <fgColor indexed="10"/>
        <bgColor indexed="64"/>
      </patternFill>
    </fill>
    <fill>
      <patternFill patternType="solid">
        <fgColor theme="1" tint="0.499984740745262"/>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indexed="23"/>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55"/>
      </left>
      <right/>
      <top style="thin">
        <color indexed="55"/>
      </top>
      <bottom style="thin">
        <color indexed="55"/>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s>
  <cellStyleXfs count="4">
    <xf numFmtId="0" fontId="0" fillId="0" borderId="0"/>
    <xf numFmtId="0" fontId="4" fillId="0" borderId="0" applyNumberFormat="0" applyFill="0" applyBorder="0" applyAlignment="0" applyProtection="0">
      <alignment vertical="top"/>
      <protection locked="0"/>
    </xf>
    <xf numFmtId="0" fontId="3" fillId="0" borderId="0"/>
    <xf numFmtId="0" fontId="1" fillId="0" borderId="0"/>
  </cellStyleXfs>
  <cellXfs count="56">
    <xf numFmtId="0" fontId="0" fillId="0" borderId="0" xfId="0"/>
    <xf numFmtId="0" fontId="0" fillId="2" borderId="0" xfId="0" applyFill="1" applyAlignment="1" applyProtection="1">
      <alignment wrapText="1"/>
    </xf>
    <xf numFmtId="14" fontId="0" fillId="0" borderId="1" xfId="0" applyNumberFormat="1" applyBorder="1" applyAlignment="1" applyProtection="1">
      <alignment wrapText="1"/>
      <protection locked="0"/>
    </xf>
    <xf numFmtId="0" fontId="9" fillId="4" borderId="2" xfId="0" applyFont="1" applyFill="1" applyBorder="1" applyAlignment="1" applyProtection="1">
      <alignment horizontal="center" wrapText="1"/>
    </xf>
    <xf numFmtId="0" fontId="2" fillId="0" borderId="0" xfId="2" applyFont="1" applyAlignment="1" applyProtection="1">
      <alignment horizontal="right"/>
    </xf>
    <xf numFmtId="0" fontId="10" fillId="2" borderId="0" xfId="0" applyFont="1" applyFill="1" applyAlignment="1" applyProtection="1">
      <alignment vertical="center"/>
    </xf>
    <xf numFmtId="0" fontId="9" fillId="4" borderId="3" xfId="0" applyFont="1" applyFill="1" applyBorder="1" applyAlignment="1" applyProtection="1">
      <alignment horizontal="right" wrapText="1"/>
    </xf>
    <xf numFmtId="0" fontId="0" fillId="0" borderId="0" xfId="0" applyProtection="1"/>
    <xf numFmtId="0" fontId="0" fillId="2" borderId="0" xfId="0" applyFill="1" applyProtection="1"/>
    <xf numFmtId="0" fontId="8" fillId="0" borderId="0" xfId="0" applyFont="1" applyProtection="1"/>
    <xf numFmtId="0" fontId="12" fillId="0" borderId="0" xfId="0" applyFont="1" applyProtection="1"/>
    <xf numFmtId="0" fontId="0" fillId="0" borderId="0" xfId="0" applyAlignment="1" applyProtection="1">
      <alignment horizontal="right"/>
    </xf>
    <xf numFmtId="0" fontId="7" fillId="0" borderId="1" xfId="0" applyFont="1" applyFill="1" applyBorder="1" applyAlignment="1" applyProtection="1">
      <alignment horizontal="center" wrapText="1"/>
    </xf>
    <xf numFmtId="0" fontId="11" fillId="0" borderId="0" xfId="0" applyFont="1" applyProtection="1"/>
    <xf numFmtId="49" fontId="1" fillId="0" borderId="1" xfId="0" applyNumberFormat="1" applyFont="1" applyBorder="1" applyAlignment="1" applyProtection="1">
      <alignment wrapText="1"/>
      <protection locked="0"/>
    </xf>
    <xf numFmtId="0" fontId="9" fillId="4" borderId="3" xfId="0" applyFont="1" applyFill="1" applyBorder="1" applyAlignment="1" applyProtection="1">
      <alignment horizontal="center" wrapText="1"/>
    </xf>
    <xf numFmtId="0" fontId="0" fillId="0" borderId="0" xfId="0" applyAlignment="1" applyProtection="1">
      <alignment horizontal="center"/>
    </xf>
    <xf numFmtId="0" fontId="1" fillId="0" borderId="0" xfId="0" applyFont="1" applyProtection="1"/>
    <xf numFmtId="0" fontId="1" fillId="0" borderId="1" xfId="0" applyFont="1" applyBorder="1" applyAlignment="1" applyProtection="1">
      <alignment horizontal="center" wrapText="1"/>
      <protection locked="0"/>
    </xf>
    <xf numFmtId="0" fontId="0" fillId="5" borderId="1" xfId="0" applyFill="1" applyBorder="1" applyAlignment="1" applyProtection="1">
      <alignment horizontal="center" wrapText="1"/>
    </xf>
    <xf numFmtId="0" fontId="1" fillId="0" borderId="4" xfId="0" applyFont="1" applyBorder="1" applyAlignment="1" applyProtection="1">
      <alignment wrapText="1"/>
      <protection locked="0"/>
    </xf>
    <xf numFmtId="0" fontId="4" fillId="0" borderId="4" xfId="1" applyBorder="1" applyAlignment="1" applyProtection="1">
      <protection locked="0"/>
    </xf>
    <xf numFmtId="49" fontId="1" fillId="0" borderId="4" xfId="0" applyNumberFormat="1" applyFont="1" applyBorder="1" applyAlignment="1" applyProtection="1">
      <alignment wrapText="1"/>
      <protection locked="0"/>
    </xf>
    <xf numFmtId="0" fontId="0" fillId="0" borderId="4" xfId="0" applyBorder="1" applyAlignment="1" applyProtection="1">
      <alignment horizontal="left" wrapText="1"/>
      <protection locked="0"/>
    </xf>
    <xf numFmtId="49" fontId="1" fillId="0" borderId="0" xfId="0" applyNumberFormat="1" applyFont="1" applyBorder="1" applyAlignment="1" applyProtection="1">
      <alignment horizontal="left" wrapText="1"/>
    </xf>
    <xf numFmtId="0" fontId="1" fillId="0" borderId="0" xfId="0" applyFont="1" applyBorder="1" applyAlignment="1" applyProtection="1">
      <alignment horizontal="left" wrapText="1"/>
    </xf>
    <xf numFmtId="14" fontId="1" fillId="0" borderId="0" xfId="0" applyNumberFormat="1" applyFont="1" applyProtection="1"/>
    <xf numFmtId="49" fontId="13" fillId="0" borderId="0" xfId="1" applyNumberFormat="1" applyFont="1" applyAlignment="1" applyProtection="1">
      <alignment horizontal="center" vertical="top"/>
    </xf>
    <xf numFmtId="0" fontId="1" fillId="6" borderId="1" xfId="0" applyNumberFormat="1" applyFont="1" applyFill="1" applyBorder="1" applyAlignment="1" applyProtection="1">
      <alignment horizontal="center" wrapText="1"/>
    </xf>
    <xf numFmtId="0" fontId="14" fillId="0" borderId="0" xfId="0" applyFont="1" applyAlignment="1">
      <alignment vertical="center"/>
    </xf>
    <xf numFmtId="0" fontId="15" fillId="0" borderId="0" xfId="0" applyFont="1" applyProtection="1"/>
    <xf numFmtId="49" fontId="16" fillId="0" borderId="0" xfId="1" applyNumberFormat="1" applyFont="1" applyAlignment="1" applyProtection="1">
      <alignment horizontal="center" vertical="top"/>
    </xf>
    <xf numFmtId="0" fontId="15" fillId="0" borderId="0" xfId="0" applyFont="1" applyAlignment="1" applyProtection="1">
      <alignment horizontal="center" vertical="top"/>
    </xf>
    <xf numFmtId="0" fontId="15" fillId="0" borderId="0" xfId="0" applyFont="1" applyBorder="1" applyAlignment="1">
      <alignment vertical="center"/>
    </xf>
    <xf numFmtId="0" fontId="17" fillId="0" borderId="0" xfId="0" applyFont="1" applyAlignment="1" applyProtection="1">
      <alignment vertical="center"/>
    </xf>
    <xf numFmtId="0" fontId="7" fillId="7" borderId="3" xfId="0" applyFont="1" applyFill="1" applyBorder="1" applyAlignment="1" applyProtection="1">
      <alignment horizontal="right" wrapText="1"/>
    </xf>
    <xf numFmtId="0" fontId="19" fillId="0" borderId="0" xfId="0" applyFont="1" applyAlignment="1">
      <alignment vertical="center"/>
    </xf>
    <xf numFmtId="0" fontId="1" fillId="0" borderId="0" xfId="3"/>
    <xf numFmtId="0" fontId="20" fillId="0" borderId="0" xfId="0" applyFont="1" applyAlignment="1">
      <alignment vertical="center"/>
    </xf>
    <xf numFmtId="0" fontId="0" fillId="0" borderId="0" xfId="0" applyAlignment="1" applyProtection="1">
      <alignment horizontal="left"/>
    </xf>
    <xf numFmtId="0" fontId="18" fillId="0" borderId="0" xfId="0" applyFont="1" applyAlignment="1" applyProtection="1">
      <alignment wrapText="1"/>
    </xf>
    <xf numFmtId="0" fontId="1" fillId="0" borderId="5" xfId="0" applyFont="1" applyBorder="1" applyAlignment="1" applyProtection="1">
      <alignment wrapText="1"/>
      <protection locked="0"/>
    </xf>
    <xf numFmtId="0" fontId="21" fillId="0" borderId="0" xfId="0" applyFont="1" applyAlignment="1" applyProtection="1">
      <alignment wrapText="1"/>
    </xf>
    <xf numFmtId="49" fontId="1" fillId="0" borderId="5" xfId="0" applyNumberFormat="1" applyFont="1" applyBorder="1" applyAlignment="1" applyProtection="1">
      <alignment wrapText="1"/>
      <protection locked="0"/>
    </xf>
    <xf numFmtId="14" fontId="1" fillId="0" borderId="5" xfId="0" applyNumberFormat="1" applyFont="1" applyBorder="1" applyAlignment="1" applyProtection="1">
      <alignment horizontal="left" wrapText="1"/>
      <protection locked="0"/>
    </xf>
    <xf numFmtId="14" fontId="8" fillId="0" borderId="6" xfId="0" applyNumberFormat="1" applyFont="1" applyBorder="1" applyAlignment="1" applyProtection="1">
      <alignment horizontal="center" vertical="center" wrapText="1"/>
    </xf>
    <xf numFmtId="14" fontId="8" fillId="0" borderId="7" xfId="0" applyNumberFormat="1" applyFont="1" applyBorder="1" applyAlignment="1" applyProtection="1">
      <alignment horizontal="center" vertical="center" wrapText="1"/>
    </xf>
    <xf numFmtId="14" fontId="8" fillId="0" borderId="8" xfId="0" applyNumberFormat="1" applyFont="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0" fontId="5" fillId="3" borderId="0" xfId="0" applyFont="1" applyFill="1" applyAlignment="1" applyProtection="1">
      <alignment horizontal="center" vertical="center" wrapText="1"/>
    </xf>
    <xf numFmtId="49" fontId="6" fillId="0" borderId="0" xfId="2" applyNumberFormat="1" applyFont="1" applyAlignment="1" applyProtection="1">
      <alignment horizontal="center" vertical="top" wrapText="1"/>
    </xf>
    <xf numFmtId="49" fontId="4" fillId="0" borderId="0" xfId="1" applyNumberFormat="1" applyAlignment="1" applyProtection="1">
      <alignment horizontal="center" vertical="top" wrapText="1"/>
      <protection locked="0"/>
    </xf>
    <xf numFmtId="49" fontId="6" fillId="0" borderId="0" xfId="2" applyNumberFormat="1" applyFont="1" applyAlignment="1" applyProtection="1">
      <alignment horizontal="center" vertical="top"/>
    </xf>
    <xf numFmtId="49" fontId="4" fillId="0" borderId="0" xfId="1" applyNumberFormat="1" applyAlignment="1" applyProtection="1">
      <alignment horizontal="center" vertical="top"/>
      <protection locked="0"/>
    </xf>
    <xf numFmtId="0" fontId="4" fillId="0" borderId="0" xfId="1" applyAlignment="1" applyProtection="1">
      <alignment horizontal="center" vertical="center" wrapText="1"/>
    </xf>
  </cellXfs>
  <cellStyles count="4">
    <cellStyle name="Hyperlink" xfId="1" builtinId="8"/>
    <cellStyle name="Normal" xfId="0" builtinId="0"/>
    <cellStyle name="Normal 2" xfId="3"/>
    <cellStyle name="Normal_050617 Revised CA" xfId="2"/>
  </cellStyles>
  <dxfs count="6">
    <dxf>
      <font>
        <color theme="0" tint="-0.24994659260841701"/>
      </font>
    </dxf>
    <dxf>
      <fill>
        <patternFill>
          <bgColor rgb="FFFF0000"/>
        </patternFill>
      </fill>
    </dxf>
    <dxf>
      <fill>
        <patternFill>
          <bgColor rgb="FFFFC000"/>
        </patternFill>
      </fill>
    </dxf>
    <dxf>
      <font>
        <color rgb="FF00B050"/>
      </font>
      <fill>
        <patternFill>
          <bgColor rgb="FF00B050"/>
        </patternFill>
      </fill>
    </dxf>
    <dxf>
      <font>
        <b/>
        <i val="0"/>
        <condense val="0"/>
        <extend val="0"/>
        <color indexed="9"/>
      </font>
      <fill>
        <patternFill>
          <bgColor indexed="10"/>
        </patternFill>
      </fill>
    </dxf>
    <dxf>
      <font>
        <b/>
        <i val="0"/>
        <condense val="0"/>
        <extend val="0"/>
        <color indexed="9"/>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876300</xdr:colOff>
      <xdr:row>1</xdr:row>
      <xdr:rowOff>0</xdr:rowOff>
    </xdr:to>
    <xdr:pic>
      <xdr:nvPicPr>
        <xdr:cNvPr id="2" name="Picture 1" descr="fsa-tools"/>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5248275" cy="581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hahed\AppData\Local\Temp\wzc5be\RDR_new%20templates\Users\asnow\AppData\Local\Microsoft\Windows\Temporary%20Internet%20Files\Content.Outlook\ADRBZB8Q\PS%20Data%20Mock%20u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hinesh\RDR-Development\FormG_Input%20Template_v2%20-%20Cop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e Links Main Details"/>
      <sheetName val="List Group Firms"/>
      <sheetName val="Close Links - new body corps"/>
      <sheetName val="Close Links - ceased body corp"/>
      <sheetName val="Close Links - new individuals"/>
      <sheetName val="Close Links - ceased individs "/>
      <sheetName val="Close Links - declaration"/>
      <sheetName val="Close Links Notes"/>
      <sheetName val="Admin-Rules"/>
      <sheetName val="Rule Help"/>
      <sheetName val="Admin - Custom Lists"/>
      <sheetName val="Admin-Control"/>
    </sheetNames>
    <sheetDataSet>
      <sheetData sheetId="0"/>
      <sheetData sheetId="1"/>
      <sheetData sheetId="2"/>
      <sheetData sheetId="3"/>
      <sheetData sheetId="4"/>
      <sheetData sheetId="5"/>
      <sheetData sheetId="6"/>
      <sheetData sheetId="7"/>
      <sheetData sheetId="8">
        <row r="3">
          <cell r="E3" t="b">
            <v>1</v>
          </cell>
        </row>
      </sheetData>
      <sheetData sheetId="9">
        <row r="5">
          <cell r="E5" t="str">
            <v>Mandatory field</v>
          </cell>
        </row>
      </sheetData>
      <sheetData sheetId="10">
        <row r="2">
          <cell r="C2" t="str">
            <v>An individual firm</v>
          </cell>
        </row>
        <row r="14">
          <cell r="B14" t="str">
            <v>False</v>
          </cell>
        </row>
        <row r="15">
          <cell r="B15" t="str">
            <v>False</v>
          </cell>
        </row>
        <row r="16">
          <cell r="B16" t="str">
            <v>False</v>
          </cell>
        </row>
      </sheetData>
      <sheetData sheetId="11">
        <row r="3">
          <cell r="B3" t="b">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essional Standards Data"/>
    </sheetNames>
    <sheetDataSet>
      <sheetData sheetId="0">
        <row r="1">
          <cell r="AO1" t="str">
            <v>ABW</v>
          </cell>
        </row>
        <row r="2">
          <cell r="AO2" t="str">
            <v>AFG</v>
          </cell>
        </row>
        <row r="3">
          <cell r="AO3" t="str">
            <v>AGO</v>
          </cell>
        </row>
        <row r="4">
          <cell r="AO4" t="str">
            <v>AIA</v>
          </cell>
        </row>
        <row r="5">
          <cell r="AO5" t="str">
            <v>ALA</v>
          </cell>
        </row>
        <row r="6">
          <cell r="AO6" t="str">
            <v>ALB</v>
          </cell>
        </row>
        <row r="7">
          <cell r="AO7" t="str">
            <v>AND</v>
          </cell>
        </row>
        <row r="8">
          <cell r="AO8" t="str">
            <v>ARE</v>
          </cell>
        </row>
        <row r="9">
          <cell r="AO9" t="str">
            <v>ARG</v>
          </cell>
        </row>
        <row r="10">
          <cell r="AO10" t="str">
            <v>ARM</v>
          </cell>
        </row>
        <row r="11">
          <cell r="AO11" t="str">
            <v>ASM</v>
          </cell>
        </row>
        <row r="12">
          <cell r="AO12" t="str">
            <v>ATA</v>
          </cell>
        </row>
        <row r="13">
          <cell r="AO13" t="str">
            <v>ATF</v>
          </cell>
        </row>
        <row r="14">
          <cell r="AO14" t="str">
            <v>ATG</v>
          </cell>
        </row>
        <row r="15">
          <cell r="AO15" t="str">
            <v>AUS</v>
          </cell>
        </row>
        <row r="16">
          <cell r="AO16" t="str">
            <v>AUT</v>
          </cell>
        </row>
        <row r="17">
          <cell r="AO17" t="str">
            <v>AZE</v>
          </cell>
        </row>
        <row r="18">
          <cell r="AO18" t="str">
            <v>BDI</v>
          </cell>
        </row>
        <row r="19">
          <cell r="AO19" t="str">
            <v>BEL</v>
          </cell>
        </row>
        <row r="20">
          <cell r="AO20" t="str">
            <v>BEN</v>
          </cell>
        </row>
        <row r="21">
          <cell r="AO21" t="str">
            <v>BES</v>
          </cell>
        </row>
        <row r="22">
          <cell r="AO22" t="str">
            <v>BFA</v>
          </cell>
        </row>
        <row r="23">
          <cell r="AO23" t="str">
            <v>BGD</v>
          </cell>
        </row>
        <row r="24">
          <cell r="AO24" t="str">
            <v>BGR</v>
          </cell>
        </row>
        <row r="25">
          <cell r="AO25" t="str">
            <v>BHR</v>
          </cell>
        </row>
        <row r="26">
          <cell r="AO26" t="str">
            <v>BHS</v>
          </cell>
        </row>
        <row r="27">
          <cell r="AO27" t="str">
            <v>BIH</v>
          </cell>
        </row>
        <row r="28">
          <cell r="AO28" t="str">
            <v>BLM</v>
          </cell>
        </row>
        <row r="29">
          <cell r="AO29" t="str">
            <v>BLR</v>
          </cell>
        </row>
        <row r="30">
          <cell r="AO30" t="str">
            <v>BLZ</v>
          </cell>
        </row>
        <row r="31">
          <cell r="AO31" t="str">
            <v>BMU</v>
          </cell>
        </row>
        <row r="32">
          <cell r="AO32" t="str">
            <v>BOL</v>
          </cell>
        </row>
        <row r="33">
          <cell r="AO33" t="str">
            <v>BRA</v>
          </cell>
        </row>
        <row r="34">
          <cell r="AO34" t="str">
            <v>BRB</v>
          </cell>
        </row>
        <row r="35">
          <cell r="AO35" t="str">
            <v>BRN</v>
          </cell>
        </row>
        <row r="36">
          <cell r="AO36" t="str">
            <v>BTN</v>
          </cell>
        </row>
        <row r="37">
          <cell r="AO37" t="str">
            <v>BVT</v>
          </cell>
        </row>
        <row r="38">
          <cell r="AO38" t="str">
            <v>BWA</v>
          </cell>
        </row>
        <row r="39">
          <cell r="AO39" t="str">
            <v>CAF</v>
          </cell>
        </row>
        <row r="40">
          <cell r="AO40" t="str">
            <v>CAN</v>
          </cell>
        </row>
        <row r="41">
          <cell r="AO41" t="str">
            <v>CCK</v>
          </cell>
        </row>
        <row r="42">
          <cell r="AO42" t="str">
            <v>CHE</v>
          </cell>
        </row>
        <row r="43">
          <cell r="AO43" t="str">
            <v>CHL</v>
          </cell>
        </row>
        <row r="44">
          <cell r="AO44" t="str">
            <v>CHN</v>
          </cell>
        </row>
        <row r="45">
          <cell r="AO45" t="str">
            <v>CIV</v>
          </cell>
        </row>
        <row r="46">
          <cell r="AO46" t="str">
            <v>CMR</v>
          </cell>
        </row>
        <row r="47">
          <cell r="AO47" t="str">
            <v>COD</v>
          </cell>
        </row>
        <row r="48">
          <cell r="AO48" t="str">
            <v>COG</v>
          </cell>
        </row>
        <row r="49">
          <cell r="AO49" t="str">
            <v>COK</v>
          </cell>
        </row>
        <row r="50">
          <cell r="AO50" t="str">
            <v>COL</v>
          </cell>
        </row>
        <row r="51">
          <cell r="AO51" t="str">
            <v>COM</v>
          </cell>
        </row>
        <row r="52">
          <cell r="AO52" t="str">
            <v>CPV</v>
          </cell>
        </row>
        <row r="53">
          <cell r="AO53" t="str">
            <v>CRI</v>
          </cell>
        </row>
        <row r="54">
          <cell r="AO54" t="str">
            <v>CUB</v>
          </cell>
        </row>
        <row r="55">
          <cell r="AO55" t="str">
            <v>CUW</v>
          </cell>
        </row>
        <row r="56">
          <cell r="AO56" t="str">
            <v>CXR</v>
          </cell>
        </row>
        <row r="57">
          <cell r="AO57" t="str">
            <v>CYM</v>
          </cell>
        </row>
        <row r="58">
          <cell r="AO58" t="str">
            <v>CYP</v>
          </cell>
        </row>
        <row r="59">
          <cell r="AO59" t="str">
            <v>CZE</v>
          </cell>
        </row>
        <row r="60">
          <cell r="AO60" t="str">
            <v>DEU</v>
          </cell>
        </row>
        <row r="61">
          <cell r="AO61" t="str">
            <v>DJI</v>
          </cell>
        </row>
        <row r="62">
          <cell r="AO62" t="str">
            <v>DMA</v>
          </cell>
        </row>
        <row r="63">
          <cell r="AO63" t="str">
            <v>DNK</v>
          </cell>
        </row>
        <row r="64">
          <cell r="AO64" t="str">
            <v>DOM</v>
          </cell>
        </row>
        <row r="65">
          <cell r="AO65" t="str">
            <v>DZA</v>
          </cell>
        </row>
        <row r="66">
          <cell r="AO66" t="str">
            <v>ECU</v>
          </cell>
        </row>
        <row r="67">
          <cell r="AO67" t="str">
            <v>EGY</v>
          </cell>
        </row>
        <row r="68">
          <cell r="AO68" t="str">
            <v>ERI</v>
          </cell>
        </row>
        <row r="69">
          <cell r="AO69" t="str">
            <v>ESH</v>
          </cell>
        </row>
        <row r="70">
          <cell r="AO70" t="str">
            <v>ESP</v>
          </cell>
        </row>
        <row r="71">
          <cell r="AO71" t="str">
            <v>EST</v>
          </cell>
        </row>
        <row r="72">
          <cell r="AO72" t="str">
            <v>ETH</v>
          </cell>
        </row>
        <row r="73">
          <cell r="AO73" t="str">
            <v>FIN</v>
          </cell>
        </row>
        <row r="74">
          <cell r="AO74" t="str">
            <v>FJI</v>
          </cell>
        </row>
        <row r="75">
          <cell r="AO75" t="str">
            <v>FLK</v>
          </cell>
        </row>
        <row r="76">
          <cell r="AO76" t="str">
            <v>FRA</v>
          </cell>
        </row>
        <row r="77">
          <cell r="AO77" t="str">
            <v>FRO</v>
          </cell>
        </row>
        <row r="78">
          <cell r="AO78" t="str">
            <v>FSM</v>
          </cell>
        </row>
        <row r="79">
          <cell r="AO79" t="str">
            <v>GAB</v>
          </cell>
        </row>
        <row r="80">
          <cell r="AO80" t="str">
            <v>GBR - United Kingdom</v>
          </cell>
        </row>
        <row r="81">
          <cell r="AO81" t="str">
            <v>GEO</v>
          </cell>
        </row>
        <row r="82">
          <cell r="AO82" t="str">
            <v>GGY</v>
          </cell>
        </row>
        <row r="83">
          <cell r="AO83" t="str">
            <v>GHA</v>
          </cell>
        </row>
        <row r="84">
          <cell r="AO84" t="str">
            <v>GIB</v>
          </cell>
        </row>
        <row r="85">
          <cell r="AO85" t="str">
            <v>GIN</v>
          </cell>
        </row>
        <row r="86">
          <cell r="AO86" t="str">
            <v>GLP</v>
          </cell>
        </row>
        <row r="87">
          <cell r="AO87" t="str">
            <v>GMB</v>
          </cell>
        </row>
        <row r="88">
          <cell r="AO88" t="str">
            <v>GNB</v>
          </cell>
        </row>
        <row r="89">
          <cell r="AO89" t="str">
            <v>GNQ</v>
          </cell>
        </row>
        <row r="90">
          <cell r="AO90" t="str">
            <v>GRC</v>
          </cell>
        </row>
        <row r="91">
          <cell r="AO91" t="str">
            <v>GRD</v>
          </cell>
        </row>
        <row r="92">
          <cell r="AO92" t="str">
            <v>GRL</v>
          </cell>
        </row>
        <row r="93">
          <cell r="AO93" t="str">
            <v>GTM</v>
          </cell>
        </row>
        <row r="94">
          <cell r="AO94" t="str">
            <v>GUF</v>
          </cell>
        </row>
        <row r="95">
          <cell r="AO95" t="str">
            <v>GUM</v>
          </cell>
        </row>
        <row r="96">
          <cell r="AO96" t="str">
            <v>GUY</v>
          </cell>
        </row>
        <row r="97">
          <cell r="AO97" t="str">
            <v>HKG</v>
          </cell>
        </row>
        <row r="98">
          <cell r="AO98" t="str">
            <v>HMD</v>
          </cell>
        </row>
        <row r="99">
          <cell r="AO99" t="str">
            <v>HND</v>
          </cell>
        </row>
        <row r="100">
          <cell r="AO100" t="str">
            <v>HRV</v>
          </cell>
        </row>
        <row r="101">
          <cell r="AO101" t="str">
            <v>HTI</v>
          </cell>
        </row>
        <row r="102">
          <cell r="AO102" t="str">
            <v>HUN</v>
          </cell>
        </row>
        <row r="103">
          <cell r="AO103" t="str">
            <v>IDN</v>
          </cell>
        </row>
        <row r="104">
          <cell r="AO104" t="str">
            <v>IMN</v>
          </cell>
        </row>
        <row r="105">
          <cell r="AO105" t="str">
            <v>IND</v>
          </cell>
        </row>
        <row r="106">
          <cell r="AO106" t="str">
            <v>IOT</v>
          </cell>
        </row>
        <row r="107">
          <cell r="AO107" t="str">
            <v>IRL</v>
          </cell>
        </row>
        <row r="108">
          <cell r="AO108" t="str">
            <v>IRN</v>
          </cell>
        </row>
        <row r="109">
          <cell r="AO109" t="str">
            <v>IRQ</v>
          </cell>
        </row>
        <row r="110">
          <cell r="AO110" t="str">
            <v>ISL</v>
          </cell>
        </row>
        <row r="111">
          <cell r="AO111" t="str">
            <v>ISR</v>
          </cell>
        </row>
        <row r="112">
          <cell r="AO112" t="str">
            <v>ITA</v>
          </cell>
        </row>
        <row r="113">
          <cell r="AO113" t="str">
            <v>JAM</v>
          </cell>
        </row>
        <row r="114">
          <cell r="AO114" t="str">
            <v>JEY</v>
          </cell>
        </row>
        <row r="115">
          <cell r="AO115" t="str">
            <v>JOR</v>
          </cell>
        </row>
        <row r="116">
          <cell r="AO116" t="str">
            <v>JPN</v>
          </cell>
        </row>
        <row r="117">
          <cell r="AO117" t="str">
            <v>KAZ</v>
          </cell>
        </row>
        <row r="118">
          <cell r="AO118" t="str">
            <v>KEN</v>
          </cell>
        </row>
        <row r="119">
          <cell r="AO119" t="str">
            <v>KGZ</v>
          </cell>
        </row>
        <row r="120">
          <cell r="AO120" t="str">
            <v>KHM</v>
          </cell>
        </row>
        <row r="121">
          <cell r="AO121" t="str">
            <v>KIR</v>
          </cell>
        </row>
        <row r="122">
          <cell r="AO122" t="str">
            <v>KNA</v>
          </cell>
        </row>
        <row r="123">
          <cell r="AO123" t="str">
            <v>KOR</v>
          </cell>
        </row>
        <row r="124">
          <cell r="AO124" t="str">
            <v>KWT</v>
          </cell>
        </row>
        <row r="125">
          <cell r="AO125" t="str">
            <v>LAO</v>
          </cell>
        </row>
        <row r="126">
          <cell r="AO126" t="str">
            <v>LBN</v>
          </cell>
        </row>
        <row r="127">
          <cell r="AO127" t="str">
            <v>LBR</v>
          </cell>
        </row>
        <row r="128">
          <cell r="AO128" t="str">
            <v>LBY</v>
          </cell>
        </row>
        <row r="129">
          <cell r="AO129" t="str">
            <v>LCA</v>
          </cell>
        </row>
        <row r="130">
          <cell r="AO130" t="str">
            <v>LIE</v>
          </cell>
        </row>
        <row r="131">
          <cell r="AO131" t="str">
            <v>LKA</v>
          </cell>
        </row>
        <row r="132">
          <cell r="AO132" t="str">
            <v>LSO</v>
          </cell>
        </row>
        <row r="133">
          <cell r="AO133" t="str">
            <v>LTU</v>
          </cell>
        </row>
        <row r="134">
          <cell r="AO134" t="str">
            <v>LUX</v>
          </cell>
        </row>
        <row r="135">
          <cell r="AO135" t="str">
            <v>LVA</v>
          </cell>
        </row>
        <row r="136">
          <cell r="AO136" t="str">
            <v>MAC</v>
          </cell>
        </row>
        <row r="137">
          <cell r="AO137" t="str">
            <v>MAF</v>
          </cell>
        </row>
        <row r="138">
          <cell r="AO138" t="str">
            <v>MAR</v>
          </cell>
        </row>
        <row r="139">
          <cell r="AO139" t="str">
            <v>MCO</v>
          </cell>
        </row>
        <row r="140">
          <cell r="AO140" t="str">
            <v>MDA</v>
          </cell>
        </row>
        <row r="141">
          <cell r="AO141" t="str">
            <v>MDG</v>
          </cell>
        </row>
        <row r="142">
          <cell r="AO142" t="str">
            <v>MDV</v>
          </cell>
        </row>
        <row r="143">
          <cell r="AO143" t="str">
            <v>MEX</v>
          </cell>
        </row>
        <row r="144">
          <cell r="AO144" t="str">
            <v>MHL</v>
          </cell>
        </row>
        <row r="145">
          <cell r="AO145" t="str">
            <v>MKD</v>
          </cell>
        </row>
        <row r="146">
          <cell r="AO146" t="str">
            <v>MLI</v>
          </cell>
        </row>
        <row r="147">
          <cell r="AO147" t="str">
            <v>MLT</v>
          </cell>
        </row>
        <row r="148">
          <cell r="AO148" t="str">
            <v>MMR</v>
          </cell>
        </row>
        <row r="149">
          <cell r="AO149" t="str">
            <v>MNE</v>
          </cell>
        </row>
        <row r="150">
          <cell r="AO150" t="str">
            <v>MNG</v>
          </cell>
        </row>
        <row r="151">
          <cell r="AO151" t="str">
            <v>MNP</v>
          </cell>
        </row>
        <row r="152">
          <cell r="AO152" t="str">
            <v>MOZ</v>
          </cell>
        </row>
        <row r="153">
          <cell r="AO153" t="str">
            <v>MRT</v>
          </cell>
        </row>
        <row r="154">
          <cell r="AO154" t="str">
            <v>MSR</v>
          </cell>
        </row>
        <row r="155">
          <cell r="AO155" t="str">
            <v>MTQ</v>
          </cell>
        </row>
        <row r="156">
          <cell r="AO156" t="str">
            <v>MUS</v>
          </cell>
        </row>
        <row r="157">
          <cell r="AO157" t="str">
            <v>MWI</v>
          </cell>
        </row>
        <row r="158">
          <cell r="AO158" t="str">
            <v>MYS</v>
          </cell>
        </row>
        <row r="159">
          <cell r="AO159" t="str">
            <v>MYT</v>
          </cell>
        </row>
        <row r="160">
          <cell r="AO160" t="str">
            <v>NAM</v>
          </cell>
        </row>
        <row r="161">
          <cell r="AO161" t="str">
            <v>NCL</v>
          </cell>
        </row>
        <row r="162">
          <cell r="AO162" t="str">
            <v>NER</v>
          </cell>
        </row>
        <row r="163">
          <cell r="AO163" t="str">
            <v>NFK</v>
          </cell>
        </row>
        <row r="164">
          <cell r="AO164" t="str">
            <v>NGA</v>
          </cell>
        </row>
        <row r="165">
          <cell r="AO165" t="str">
            <v>NIC</v>
          </cell>
        </row>
        <row r="166">
          <cell r="AO166" t="str">
            <v>NIU</v>
          </cell>
        </row>
        <row r="167">
          <cell r="AO167" t="str">
            <v>NLD</v>
          </cell>
        </row>
        <row r="168">
          <cell r="AO168" t="str">
            <v>NOR</v>
          </cell>
        </row>
        <row r="169">
          <cell r="AO169" t="str">
            <v>NPL</v>
          </cell>
        </row>
        <row r="170">
          <cell r="AO170" t="str">
            <v>NRU</v>
          </cell>
        </row>
        <row r="171">
          <cell r="AO171" t="str">
            <v>NZL</v>
          </cell>
        </row>
        <row r="172">
          <cell r="AO172" t="str">
            <v>OMN</v>
          </cell>
        </row>
        <row r="173">
          <cell r="AO173" t="str">
            <v>PAK</v>
          </cell>
        </row>
        <row r="174">
          <cell r="AO174" t="str">
            <v>PAN</v>
          </cell>
        </row>
        <row r="175">
          <cell r="AO175" t="str">
            <v>PCN</v>
          </cell>
        </row>
        <row r="176">
          <cell r="AO176" t="str">
            <v>PER</v>
          </cell>
        </row>
        <row r="177">
          <cell r="AO177" t="str">
            <v>PHL</v>
          </cell>
        </row>
        <row r="178">
          <cell r="AO178" t="str">
            <v>PLW</v>
          </cell>
        </row>
        <row r="179">
          <cell r="AO179" t="str">
            <v>PNG</v>
          </cell>
        </row>
        <row r="180">
          <cell r="AO180" t="str">
            <v>POL</v>
          </cell>
        </row>
        <row r="181">
          <cell r="AO181" t="str">
            <v>PRI</v>
          </cell>
        </row>
        <row r="182">
          <cell r="AO182" t="str">
            <v>PRK</v>
          </cell>
        </row>
        <row r="183">
          <cell r="AO183" t="str">
            <v>PRT</v>
          </cell>
        </row>
        <row r="184">
          <cell r="AO184" t="str">
            <v>PRY</v>
          </cell>
        </row>
        <row r="185">
          <cell r="AO185" t="str">
            <v>PSE</v>
          </cell>
        </row>
        <row r="186">
          <cell r="AO186" t="str">
            <v>PYF</v>
          </cell>
        </row>
        <row r="187">
          <cell r="AO187" t="str">
            <v>QAT</v>
          </cell>
        </row>
        <row r="188">
          <cell r="AO188" t="str">
            <v>REU</v>
          </cell>
        </row>
        <row r="189">
          <cell r="AO189" t="str">
            <v>ROU</v>
          </cell>
        </row>
        <row r="190">
          <cell r="AO190" t="str">
            <v>RUS</v>
          </cell>
        </row>
        <row r="191">
          <cell r="AO191" t="str">
            <v>RWA</v>
          </cell>
        </row>
        <row r="192">
          <cell r="AO192" t="str">
            <v>SAU</v>
          </cell>
        </row>
        <row r="193">
          <cell r="AO193" t="str">
            <v>SDN</v>
          </cell>
        </row>
        <row r="194">
          <cell r="AO194" t="str">
            <v>SEN</v>
          </cell>
        </row>
        <row r="195">
          <cell r="AO195" t="str">
            <v>SGP</v>
          </cell>
        </row>
        <row r="196">
          <cell r="AO196" t="str">
            <v>SGS</v>
          </cell>
        </row>
        <row r="197">
          <cell r="AO197" t="str">
            <v>SHN</v>
          </cell>
        </row>
        <row r="198">
          <cell r="AO198" t="str">
            <v>SJM</v>
          </cell>
        </row>
        <row r="199">
          <cell r="AO199" t="str">
            <v>SLB</v>
          </cell>
        </row>
        <row r="200">
          <cell r="AO200" t="str">
            <v>SLE</v>
          </cell>
        </row>
        <row r="201">
          <cell r="AO201" t="str">
            <v>SLV</v>
          </cell>
        </row>
        <row r="202">
          <cell r="AO202" t="str">
            <v>SMR</v>
          </cell>
        </row>
        <row r="203">
          <cell r="AO203" t="str">
            <v>SOM</v>
          </cell>
        </row>
        <row r="204">
          <cell r="AO204" t="str">
            <v>SPM</v>
          </cell>
        </row>
        <row r="205">
          <cell r="AO205" t="str">
            <v>SRB</v>
          </cell>
        </row>
        <row r="206">
          <cell r="AO206" t="str">
            <v>SSD</v>
          </cell>
        </row>
        <row r="207">
          <cell r="AO207" t="str">
            <v>STP</v>
          </cell>
        </row>
        <row r="208">
          <cell r="AO208" t="str">
            <v>SUR</v>
          </cell>
        </row>
        <row r="209">
          <cell r="AO209" t="str">
            <v>SVK</v>
          </cell>
        </row>
        <row r="210">
          <cell r="AO210" t="str">
            <v>SVN</v>
          </cell>
        </row>
        <row r="211">
          <cell r="AO211" t="str">
            <v>SWE</v>
          </cell>
        </row>
        <row r="212">
          <cell r="AO212" t="str">
            <v>SWZ</v>
          </cell>
        </row>
        <row r="213">
          <cell r="AO213" t="str">
            <v>SXM</v>
          </cell>
        </row>
        <row r="214">
          <cell r="AO214" t="str">
            <v>SYC</v>
          </cell>
        </row>
        <row r="215">
          <cell r="AO215" t="str">
            <v>SYR</v>
          </cell>
        </row>
        <row r="216">
          <cell r="AO216" t="str">
            <v>TCA</v>
          </cell>
        </row>
        <row r="217">
          <cell r="AO217" t="str">
            <v>TCD</v>
          </cell>
        </row>
        <row r="218">
          <cell r="AO218" t="str">
            <v>TGO</v>
          </cell>
        </row>
        <row r="219">
          <cell r="AO219" t="str">
            <v>THA</v>
          </cell>
        </row>
        <row r="220">
          <cell r="AO220" t="str">
            <v>TJK</v>
          </cell>
        </row>
        <row r="221">
          <cell r="AO221" t="str">
            <v>TKL</v>
          </cell>
        </row>
        <row r="222">
          <cell r="AO222" t="str">
            <v>TKM</v>
          </cell>
        </row>
        <row r="223">
          <cell r="AO223" t="str">
            <v>TLS</v>
          </cell>
        </row>
        <row r="224">
          <cell r="AO224" t="str">
            <v>TON</v>
          </cell>
        </row>
        <row r="225">
          <cell r="AO225" t="str">
            <v>TTO</v>
          </cell>
        </row>
        <row r="226">
          <cell r="AO226" t="str">
            <v>TUN</v>
          </cell>
        </row>
        <row r="227">
          <cell r="AO227" t="str">
            <v>TUR</v>
          </cell>
        </row>
        <row r="228">
          <cell r="AO228" t="str">
            <v>TUV</v>
          </cell>
        </row>
        <row r="229">
          <cell r="AO229" t="str">
            <v>TWN</v>
          </cell>
        </row>
        <row r="230">
          <cell r="AO230" t="str">
            <v>TZA</v>
          </cell>
        </row>
        <row r="231">
          <cell r="AO231" t="str">
            <v>UGA</v>
          </cell>
        </row>
        <row r="232">
          <cell r="AO232" t="str">
            <v>UKR</v>
          </cell>
        </row>
        <row r="233">
          <cell r="AO233" t="str">
            <v>UMI</v>
          </cell>
        </row>
        <row r="234">
          <cell r="AO234" t="str">
            <v>URY</v>
          </cell>
        </row>
        <row r="235">
          <cell r="AO235" t="str">
            <v>USA</v>
          </cell>
        </row>
        <row r="236">
          <cell r="AO236" t="str">
            <v>UZB</v>
          </cell>
        </row>
        <row r="237">
          <cell r="AO237" t="str">
            <v>VAT</v>
          </cell>
        </row>
        <row r="238">
          <cell r="AO238" t="str">
            <v>VCT</v>
          </cell>
        </row>
        <row r="239">
          <cell r="AO239" t="str">
            <v>VEN</v>
          </cell>
        </row>
        <row r="240">
          <cell r="AO240" t="str">
            <v>VGB</v>
          </cell>
        </row>
        <row r="241">
          <cell r="AO241" t="str">
            <v>VIR</v>
          </cell>
        </row>
        <row r="242">
          <cell r="AO242" t="str">
            <v>VNM</v>
          </cell>
        </row>
        <row r="243">
          <cell r="AO243" t="str">
            <v>VUT</v>
          </cell>
        </row>
        <row r="244">
          <cell r="AO244" t="str">
            <v>WLF</v>
          </cell>
        </row>
        <row r="245">
          <cell r="AO245" t="str">
            <v>WSM</v>
          </cell>
        </row>
        <row r="246">
          <cell r="AO246" t="str">
            <v>YEM</v>
          </cell>
        </row>
        <row r="247">
          <cell r="AO247" t="str">
            <v>ZAF</v>
          </cell>
        </row>
        <row r="248">
          <cell r="AO248" t="str">
            <v>ZMB</v>
          </cell>
        </row>
        <row r="249">
          <cell r="AO249" t="str">
            <v>ZWE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he-fca.org.uk/retail-distribution-review-rdr-reporting-requirements" TargetMode="External"/><Relationship Id="rId1" Type="http://schemas.openxmlformats.org/officeDocument/2006/relationships/hyperlink" Target="mailto:RDRFormG@fca.org.u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AP45"/>
  <sheetViews>
    <sheetView showGridLines="0" tabSelected="1" showRuler="0" zoomScaleNormal="100" workbookViewId="0">
      <selection activeCell="D20" sqref="D20"/>
    </sheetView>
  </sheetViews>
  <sheetFormatPr defaultRowHeight="12.75" x14ac:dyDescent="0.2"/>
  <cols>
    <col min="1" max="1" width="4.7109375" style="7" customWidth="1"/>
    <col min="2" max="2" width="2.28515625" style="7" customWidth="1"/>
    <col min="3" max="3" width="21" style="7" customWidth="1"/>
    <col min="4" max="4" width="37.5703125" style="7" customWidth="1"/>
    <col min="5" max="5" width="26" style="7" customWidth="1"/>
    <col min="6" max="6" width="14.7109375" style="7" customWidth="1"/>
    <col min="7" max="7" width="15.85546875" style="7" customWidth="1"/>
    <col min="8" max="8" width="9" style="7" customWidth="1"/>
    <col min="9" max="9" width="2.140625" style="7" customWidth="1"/>
    <col min="10" max="10" width="16.42578125" style="17" customWidth="1"/>
    <col min="11" max="14" width="9.140625" style="17"/>
    <col min="15" max="16384" width="9.140625" style="7"/>
  </cols>
  <sheetData>
    <row r="1" spans="1:13" ht="46.5" customHeight="1" x14ac:dyDescent="0.2">
      <c r="A1" s="17" t="s">
        <v>14</v>
      </c>
      <c r="K1" s="32" t="s">
        <v>15</v>
      </c>
      <c r="L1" s="30"/>
    </row>
    <row r="2" spans="1:13" ht="23.25" x14ac:dyDescent="0.2">
      <c r="A2" s="8"/>
      <c r="B2" s="5" t="s">
        <v>31</v>
      </c>
      <c r="C2" s="1"/>
      <c r="D2" s="8"/>
      <c r="E2" s="8"/>
      <c r="F2" s="8"/>
      <c r="G2" s="8"/>
      <c r="H2" s="8"/>
      <c r="I2" s="8"/>
      <c r="J2" s="26"/>
      <c r="K2" s="30"/>
      <c r="L2" s="30"/>
    </row>
    <row r="3" spans="1:13" ht="20.25" customHeight="1" x14ac:dyDescent="0.2">
      <c r="A3" s="8"/>
      <c r="C3" s="34" t="s">
        <v>32</v>
      </c>
      <c r="I3" s="4" t="s">
        <v>34</v>
      </c>
      <c r="K3" s="32"/>
      <c r="L3" s="30"/>
    </row>
    <row r="4" spans="1:13" ht="18.75" customHeight="1" x14ac:dyDescent="0.2">
      <c r="A4" s="8"/>
      <c r="C4" s="6" t="s">
        <v>0</v>
      </c>
      <c r="D4" s="20"/>
      <c r="E4" s="9" t="str">
        <f>IF(D4="","Mandatory","")</f>
        <v>Mandatory</v>
      </c>
      <c r="F4" s="49" t="s">
        <v>7</v>
      </c>
      <c r="G4" s="49"/>
      <c r="H4" s="49"/>
      <c r="I4" s="49"/>
      <c r="K4" s="32"/>
      <c r="L4" s="30"/>
    </row>
    <row r="5" spans="1:13" ht="18.75" customHeight="1" x14ac:dyDescent="0.2">
      <c r="A5" s="8"/>
      <c r="C5" s="6" t="s">
        <v>1</v>
      </c>
      <c r="D5" s="23"/>
      <c r="E5" s="9" t="str">
        <f>IF(D5="","Mandatory","")</f>
        <v>Mandatory</v>
      </c>
      <c r="F5" s="50" t="str">
        <f>IF(OR(D4="",D5="",D6="",D7="",D9="",D10="",D11="",D13="",D14="",F18&lt;&gt;"",F19&lt;&gt;"",F20&lt;&gt;"",F21&lt;&gt;"",(COUNTIF(H24:H26,"X")&gt;0),(COUNTIF(H24:H26,"o")=0),AND(COUNTIF(F24:F26,"Y")=0,(COUNTIF(H24:H26,"o")&lt;3))),"INVALID - not ready to submit","VALID - Ready to submit (Any pasted text will not be validated)")</f>
        <v>INVALID - not ready to submit</v>
      </c>
      <c r="G5" s="50"/>
      <c r="H5" s="50"/>
      <c r="I5" s="50"/>
      <c r="K5" s="33" t="s">
        <v>17</v>
      </c>
      <c r="L5" s="30" t="s">
        <v>22</v>
      </c>
    </row>
    <row r="6" spans="1:13" ht="18.75" customHeight="1" x14ac:dyDescent="0.2">
      <c r="A6" s="8"/>
      <c r="C6" s="6" t="s">
        <v>2</v>
      </c>
      <c r="D6" s="20"/>
      <c r="E6" s="9" t="str">
        <f>IF(D6="","Mandatory","")</f>
        <v>Mandatory</v>
      </c>
      <c r="F6" s="50"/>
      <c r="G6" s="50"/>
      <c r="H6" s="50"/>
      <c r="I6" s="50"/>
      <c r="K6" s="33" t="s">
        <v>18</v>
      </c>
      <c r="L6" s="30" t="s">
        <v>16</v>
      </c>
    </row>
    <row r="7" spans="1:13" ht="18.75" customHeight="1" x14ac:dyDescent="0.2">
      <c r="A7" s="8"/>
      <c r="C7" s="6" t="s">
        <v>3</v>
      </c>
      <c r="D7" s="20"/>
      <c r="E7" s="9" t="str">
        <f>IF(D7="","Mandatory","")</f>
        <v>Mandatory</v>
      </c>
      <c r="F7" s="51" t="s">
        <v>12</v>
      </c>
      <c r="G7" s="51"/>
      <c r="H7" s="51"/>
      <c r="I7" s="51"/>
      <c r="K7" s="33" t="s">
        <v>19</v>
      </c>
      <c r="L7" s="30" t="s">
        <v>23</v>
      </c>
    </row>
    <row r="8" spans="1:13" ht="18.75" customHeight="1" x14ac:dyDescent="0.2">
      <c r="A8" s="8"/>
      <c r="C8" s="6" t="s">
        <v>4</v>
      </c>
      <c r="D8" s="20"/>
      <c r="E8" s="10" t="str">
        <f>IF(D8="","Optional","")</f>
        <v>Optional</v>
      </c>
      <c r="F8" s="51"/>
      <c r="G8" s="51"/>
      <c r="H8" s="51"/>
      <c r="I8" s="51"/>
      <c r="K8" s="33" t="s">
        <v>20</v>
      </c>
      <c r="L8" s="30" t="s">
        <v>24</v>
      </c>
    </row>
    <row r="9" spans="1:13" ht="18.75" customHeight="1" x14ac:dyDescent="0.2">
      <c r="A9" s="8"/>
      <c r="C9" s="6" t="s">
        <v>5</v>
      </c>
      <c r="D9" s="20"/>
      <c r="E9" s="9" t="str">
        <f>IF(D9="","Mandatory","")</f>
        <v>Mandatory</v>
      </c>
      <c r="F9" s="54" t="s">
        <v>33</v>
      </c>
      <c r="G9" s="54"/>
      <c r="H9" s="54"/>
      <c r="I9" s="54"/>
      <c r="K9" s="33" t="s">
        <v>21</v>
      </c>
      <c r="L9" s="30" t="s">
        <v>25</v>
      </c>
    </row>
    <row r="10" spans="1:13" ht="18.75" customHeight="1" x14ac:dyDescent="0.2">
      <c r="A10" s="8"/>
      <c r="C10" s="6" t="s">
        <v>6</v>
      </c>
      <c r="D10" s="21"/>
      <c r="E10" s="9" t="str">
        <f>IF(D10="","Mandatory","")</f>
        <v>Mandatory</v>
      </c>
      <c r="F10" s="16"/>
      <c r="K10" s="30"/>
      <c r="L10" s="30"/>
    </row>
    <row r="11" spans="1:13" ht="18.75" customHeight="1" x14ac:dyDescent="0.2">
      <c r="A11" s="8"/>
      <c r="C11" s="6" t="s">
        <v>11</v>
      </c>
      <c r="D11" s="22"/>
      <c r="E11" s="9" t="str">
        <f>IF(D11="","Mandatory","")</f>
        <v>Mandatory</v>
      </c>
      <c r="F11" s="53" t="s">
        <v>30</v>
      </c>
      <c r="G11" s="53"/>
      <c r="H11" s="53"/>
      <c r="I11" s="53"/>
      <c r="K11" s="30" t="e">
        <f>AND(LEN(D8)=8,OR(AND(CODE(LEFT(D8,1))&gt;=65,CODE(LEFT(D8,1))&lt;=90),AND(CODE(LEFT(D8,1))&gt;=97,CODE(LEFT(D8,1))&lt;=122)),OR(AND(CODE(MID(D8,2,1))&gt;=65,CODE(MID(D8,2,1))&lt;=90),AND(CODE(MID(D8,2,1))&gt;=97,CODE(MID(D8,2,1))&lt;=122)),OR(AND(CODE(MID(D8,3,1))&gt;=65,CODE(MID(D8,3,1))&lt;=90),AND(CODE(MID(D8,3,1))&gt;=97,CODE(MID(D8,3,1))&lt;=122)),ISNUMBER(VALUE(MID(D8,4,1))),ISNUMBER(VALUE(RIGHT(D8,5))))</f>
        <v>#VALUE!</v>
      </c>
      <c r="L11" s="30"/>
    </row>
    <row r="12" spans="1:13" ht="27.75" customHeight="1" x14ac:dyDescent="0.2">
      <c r="A12" s="8"/>
      <c r="C12" s="25"/>
      <c r="D12" s="24"/>
      <c r="E12" s="24"/>
      <c r="F12" s="52" t="s">
        <v>41</v>
      </c>
      <c r="G12" s="52"/>
      <c r="H12" s="52"/>
      <c r="I12" s="52"/>
      <c r="J12" s="27"/>
      <c r="K12" s="30" t="e">
        <f>AND(LEN(D15)=8,OR(AND(CODE(LEFT(D15,1))&gt;=65,CODE(LEFT(D15,1))&lt;=90),AND(CODE(LEFT(D15,1))&gt;=97,CODE(LEFT(D15,1))&lt;=122)),OR(AND(CODE(MID(D15,2,1))&gt;=65,CODE(MID(D15,2,1))&lt;=90),AND(CODE(MID(D15,2,1))&gt;=97,CODE(MID(D15,2,1))&lt;=122)),OR(AND(CODE(MID(D15,3,1))&gt;=65,CODE(MID(D15,3,1))&lt;=90),AND(CODE(MID(D15,3,1))&gt;=97,CODE(MID(D15,3,1))&lt;=122)),ISNUMBER(VALUE(MID(D15,4,1))),ISNUMBER(VALUE(RIGHT(D15,5))))</f>
        <v>#VALUE!</v>
      </c>
      <c r="L12" s="31"/>
      <c r="M12" s="27"/>
    </row>
    <row r="13" spans="1:13" ht="18.75" customHeight="1" x14ac:dyDescent="0.2">
      <c r="A13" s="8"/>
      <c r="C13" s="6" t="s">
        <v>8</v>
      </c>
      <c r="D13" s="20"/>
      <c r="E13" s="9" t="str">
        <f>IF(D13="","Mandatory","")</f>
        <v>Mandatory</v>
      </c>
      <c r="J13" s="29"/>
      <c r="K13" s="27"/>
      <c r="L13" s="31"/>
      <c r="M13" s="27"/>
    </row>
    <row r="14" spans="1:13" ht="18.75" customHeight="1" x14ac:dyDescent="0.2">
      <c r="A14" s="8"/>
      <c r="C14" s="6" t="s">
        <v>9</v>
      </c>
      <c r="D14" s="20"/>
      <c r="E14" s="9" t="str">
        <f>IF(D14="","Mandatory","")</f>
        <v>Mandatory</v>
      </c>
      <c r="F14" s="55"/>
      <c r="G14" s="55"/>
      <c r="H14" s="55"/>
      <c r="J14" s="29"/>
      <c r="K14" s="27"/>
      <c r="L14" s="27"/>
      <c r="M14" s="27"/>
    </row>
    <row r="15" spans="1:13" ht="18.75" customHeight="1" x14ac:dyDescent="0.2">
      <c r="A15" s="8"/>
      <c r="C15" s="6" t="s">
        <v>10</v>
      </c>
      <c r="D15" s="20"/>
      <c r="E15" s="10" t="str">
        <f>IF(D15="","Mandatory if IRN has been issued previously","")</f>
        <v>Mandatory if IRN has been issued previously</v>
      </c>
      <c r="J15" s="29"/>
      <c r="L15" s="27"/>
      <c r="M15" s="27"/>
    </row>
    <row r="16" spans="1:13" ht="15" x14ac:dyDescent="0.2">
      <c r="A16" s="8"/>
      <c r="C16" s="11"/>
      <c r="F16" s="39"/>
      <c r="I16" s="39"/>
      <c r="J16" s="29"/>
    </row>
    <row r="17" spans="1:42" ht="55.5" customHeight="1" thickBot="1" x14ac:dyDescent="0.25">
      <c r="A17" s="8"/>
      <c r="C17" s="48" t="s">
        <v>40</v>
      </c>
      <c r="D17" s="48"/>
      <c r="J17" s="29"/>
    </row>
    <row r="18" spans="1:42" ht="18.75" customHeight="1" x14ac:dyDescent="0.2">
      <c r="A18" s="8"/>
      <c r="C18" s="35" t="s">
        <v>35</v>
      </c>
      <c r="D18" s="44"/>
      <c r="E18" s="45" t="str">
        <f>IF(AND(F18="",F19="",F20="",F21=""),"","Please provide a valid combination of RIA IRN, or RIA DOB and RIA NI Number, or RIA  DOB, RIA Passport Number and RIA Nationality")</f>
        <v>Please provide a valid combination of RIA IRN, or RIA DOB and RIA NI Number, or RIA  DOB, RIA Passport Number and RIA Nationality</v>
      </c>
      <c r="F18" s="42" t="str">
        <f>IF(AND(D15="",D18=""),"RIA DOB is mandatory if RIA IRN is not provided","")</f>
        <v>RIA DOB is mandatory if RIA IRN is not provided</v>
      </c>
      <c r="J18" s="7"/>
      <c r="K18" s="36"/>
      <c r="M18" s="27"/>
      <c r="N18" s="27"/>
      <c r="O18" s="17"/>
      <c r="AP18" s="37"/>
    </row>
    <row r="19" spans="1:42" ht="18.75" customHeight="1" x14ac:dyDescent="0.2">
      <c r="A19" s="8"/>
      <c r="C19" s="35" t="s">
        <v>36</v>
      </c>
      <c r="D19" s="41"/>
      <c r="E19" s="46"/>
      <c r="F19" s="42" t="str">
        <f>IF(AND(D15="",D20="",D21="",D19=""),"RIA NI is mandatory if RIA IRN, RIA Nationality and RIA Passport Number have all not been provided","")</f>
        <v>RIA NI is mandatory if RIA IRN, RIA Nationality and RIA Passport Number have all not been provided</v>
      </c>
      <c r="G19" s="30" t="str">
        <f ca="1">IF(LEN(D19)&gt;0,IF(OR(LEN(D19)&lt;=8,LEN(D19)&gt;9),"The RIA NI must be 9 characters long",IF(INDIRECT("h19")=TRUE,"The first two characters of RIA NI must be alphabetic (A to Z OR a to z)",IF(INDIRECT("k19")=TRUE,"Characters 3 to 8 of RIA NI must be numeric (0 to 9)",IF(INDIRECT("j19")=TRUE,"The 9th character of RIA NI must be alphabetic (A to Z OR a to z)",IF(COUNT(SEARCH({"~*","~?","~~"},INDIRECT("d19")))=0,"","- must be alphanumeric (0 to 9)"))))),"")</f>
        <v/>
      </c>
      <c r="H19" s="30" t="b">
        <f ca="1">ISERROR(SUMPRODUCT(SEARCH(MID(D19,ROW(INDIRECT("1:"&amp;2)),1),"abcdefghijklmnopqrstuvwxyz")))</f>
        <v>0</v>
      </c>
      <c r="I19" s="30"/>
      <c r="J19" s="30" t="b">
        <f>ISERROR(SUMPRODUCT(SEARCH(MID(D19,9,1),"abcdefghijklmnopqrstuvwxyz")))</f>
        <v>0</v>
      </c>
      <c r="K19" s="30" t="b">
        <f ca="1">ISERROR(SUMPRODUCT(SEARCH(MID(D19,ROW(INDIRECT("3:"&amp;8)),1),"0123456789")))</f>
        <v>0</v>
      </c>
      <c r="L19" s="30" t="b">
        <f ca="1">G19=""</f>
        <v>1</v>
      </c>
      <c r="M19" s="31"/>
      <c r="N19" s="31"/>
      <c r="O19" s="30"/>
      <c r="P19" s="30"/>
      <c r="Q19" s="30"/>
      <c r="R19" s="30"/>
      <c r="S19" s="30"/>
      <c r="T19" s="30"/>
      <c r="U19" s="30"/>
      <c r="V19" s="30"/>
      <c r="W19" s="30"/>
      <c r="X19" s="30"/>
      <c r="Y19" s="30"/>
      <c r="Z19" s="30"/>
      <c r="AA19" s="30"/>
      <c r="AB19" s="30"/>
      <c r="AP19" s="37"/>
    </row>
    <row r="20" spans="1:42" ht="18.75" customHeight="1" x14ac:dyDescent="0.2">
      <c r="A20" s="8"/>
      <c r="C20" s="35" t="s">
        <v>37</v>
      </c>
      <c r="D20" s="43"/>
      <c r="E20" s="46"/>
      <c r="F20" s="42" t="str">
        <f>IF(AND(D15="",D19="",D20=""),"RIA Passport Number is mandatory if RIA IRN and RIA NI Number are not provided.","")</f>
        <v>RIA Passport Number is mandatory if RIA IRN and RIA NI Number are not provided.</v>
      </c>
      <c r="G20" s="30" t="str">
        <f ca="1">IF(LEN(D20)&gt;0,IF(LEN(D20)&gt;20,"The Passport Number cannot exceed 20 characters",IF(INDIRECT("h20")=FALSE,IF(COUNT(SEARCH({"~*","~?","~~"},INDIRECT("D20")))=0,"","The Passport Number must contain alphanumeric characters only (A to Z OR a to z OR 0 to 9)"),"The Passport Number must contain alphanumeric characters only (A to Z OR a to z OR 0 to 9)")),"")</f>
        <v/>
      </c>
      <c r="H20" s="30" t="b">
        <f ca="1">ISERROR(SUMPRODUCT(SEARCH(MID(D20,ROW(INDIRECT("1:"&amp;LEN(D20))),1),"abcdefghijklmnopqrstuvwxyz0123456789")))</f>
        <v>1</v>
      </c>
      <c r="I20" s="30"/>
      <c r="J20" s="30"/>
      <c r="K20" s="38"/>
      <c r="L20" s="30" t="b">
        <f ca="1">G20=""</f>
        <v>1</v>
      </c>
      <c r="M20" s="31"/>
      <c r="N20" s="31"/>
      <c r="O20" s="30"/>
      <c r="AP20" s="37"/>
    </row>
    <row r="21" spans="1:42" ht="18.75" customHeight="1" thickBot="1" x14ac:dyDescent="0.25">
      <c r="A21" s="8"/>
      <c r="C21" s="35" t="s">
        <v>38</v>
      </c>
      <c r="D21" s="41"/>
      <c r="E21" s="47"/>
      <c r="F21" s="42" t="str">
        <f>IF(AND(D15="",D19="",D21=""),"RIA Nationality is mandatory if RIA IRN and RIA NI Number are not provided","")</f>
        <v>RIA Nationality is mandatory if RIA IRN and RIA NI Number are not provided</v>
      </c>
      <c r="J21" s="7"/>
      <c r="K21" s="36"/>
      <c r="M21" s="27"/>
      <c r="N21" s="27"/>
      <c r="O21" s="17"/>
      <c r="AP21" s="37"/>
    </row>
    <row r="22" spans="1:42" ht="15" x14ac:dyDescent="0.2">
      <c r="A22" s="8"/>
      <c r="C22" s="11"/>
      <c r="E22" s="40"/>
      <c r="J22" s="36"/>
      <c r="L22" s="27"/>
      <c r="M22" s="27"/>
      <c r="AO22" s="37"/>
    </row>
    <row r="23" spans="1:42" ht="38.25" x14ac:dyDescent="0.2">
      <c r="A23" s="8"/>
      <c r="C23" s="15" t="s">
        <v>13</v>
      </c>
      <c r="D23" s="15" t="s">
        <v>26</v>
      </c>
      <c r="E23" s="15" t="s">
        <v>27</v>
      </c>
      <c r="F23" s="15" t="s">
        <v>28</v>
      </c>
      <c r="G23" s="15" t="s">
        <v>29</v>
      </c>
      <c r="H23" s="3"/>
    </row>
    <row r="24" spans="1:42" ht="16.5" customHeight="1" x14ac:dyDescent="0.2">
      <c r="A24" s="8"/>
      <c r="C24" s="28" t="str">
        <f>IF(D24="","",1)</f>
        <v/>
      </c>
      <c r="D24" s="14"/>
      <c r="E24" s="19" t="str">
        <f t="shared" ref="E24:E25" si="0">IF(D24="","",VLOOKUP(D24,$K$5:$L$9,2,0))</f>
        <v/>
      </c>
      <c r="F24" s="18"/>
      <c r="G24" s="2"/>
      <c r="H24" s="12" t="str">
        <f>IF(AND(C24="",D24="",G24=""),"",IF(OR(C24="",D24="",G24=""),"X","o"))</f>
        <v/>
      </c>
      <c r="I24" s="13"/>
    </row>
    <row r="25" spans="1:42" ht="16.5" customHeight="1" x14ac:dyDescent="0.2">
      <c r="A25" s="8"/>
      <c r="C25" s="28" t="str">
        <f>IF(D25="","",2)</f>
        <v/>
      </c>
      <c r="D25" s="14"/>
      <c r="E25" s="19" t="str">
        <f t="shared" si="0"/>
        <v/>
      </c>
      <c r="F25" s="18"/>
      <c r="G25" s="2"/>
      <c r="H25" s="12" t="str">
        <f t="shared" ref="H25:H26" si="1">IF(AND(C25="",D25="",G25=""),"",IF(OR(C25="",D25="",G25=""),"X","o"))</f>
        <v/>
      </c>
      <c r="I25" s="13"/>
    </row>
    <row r="26" spans="1:42" ht="16.5" customHeight="1" x14ac:dyDescent="0.2">
      <c r="A26" s="8"/>
      <c r="C26" s="28" t="str">
        <f>IF(D26="","",3)</f>
        <v/>
      </c>
      <c r="D26" s="14"/>
      <c r="E26" s="19" t="str">
        <f>IF(D26="","",VLOOKUP(D26,$K$5:$L$9,2,0))</f>
        <v/>
      </c>
      <c r="F26" s="18"/>
      <c r="G26" s="2"/>
      <c r="H26" s="12" t="str">
        <f t="shared" si="1"/>
        <v/>
      </c>
      <c r="I26" s="13"/>
    </row>
    <row r="27" spans="1:42" x14ac:dyDescent="0.2">
      <c r="A27" s="8"/>
    </row>
    <row r="28" spans="1:42" x14ac:dyDescent="0.2">
      <c r="A28" s="8"/>
      <c r="B28" s="8"/>
      <c r="C28" s="8"/>
      <c r="D28" s="8"/>
      <c r="E28" s="8"/>
      <c r="F28" s="8"/>
      <c r="G28" s="8"/>
      <c r="H28" s="8"/>
      <c r="I28" s="8"/>
    </row>
    <row r="30" spans="1:42" x14ac:dyDescent="0.2">
      <c r="F30" s="17"/>
    </row>
    <row r="32" spans="1:42" x14ac:dyDescent="0.2">
      <c r="B32" s="17"/>
    </row>
    <row r="33" spans="6:7" x14ac:dyDescent="0.2">
      <c r="F33" s="17"/>
    </row>
    <row r="45" spans="6:7" x14ac:dyDescent="0.2">
      <c r="G45" s="17"/>
    </row>
  </sheetData>
  <sheetProtection password="84B5" sheet="1" objects="1" scenarios="1" selectLockedCells="1"/>
  <dataConsolidate/>
  <customSheetViews>
    <customSheetView guid="{B7D1DB0F-FDE9-4035-AEA2-E634DEC9DEE4}" showGridLines="0" showRowCol="0" showRuler="0">
      <selection activeCell="A8" sqref="A8:B9"/>
    </customSheetView>
  </customSheetViews>
  <mergeCells count="9">
    <mergeCell ref="E18:E21"/>
    <mergeCell ref="C17:D17"/>
    <mergeCell ref="F4:I4"/>
    <mergeCell ref="F5:I6"/>
    <mergeCell ref="F7:I8"/>
    <mergeCell ref="F12:I12"/>
    <mergeCell ref="F11:I11"/>
    <mergeCell ref="F9:I9"/>
    <mergeCell ref="F14:H14"/>
  </mergeCells>
  <phoneticPr fontId="6" type="noConversion"/>
  <conditionalFormatting sqref="F5">
    <cfRule type="cellIs" dxfId="5" priority="6" stopIfTrue="1" operator="equal">
      <formula>"VALID - Ready to submit (Any pasted text will not be validated)"</formula>
    </cfRule>
    <cfRule type="cellIs" dxfId="4" priority="7" stopIfTrue="1" operator="equal">
      <formula>"InValid - not ready to submit"</formula>
    </cfRule>
  </conditionalFormatting>
  <conditionalFormatting sqref="H24:H26">
    <cfRule type="cellIs" dxfId="3" priority="2" stopIfTrue="1" operator="equal">
      <formula>"o"</formula>
    </cfRule>
    <cfRule type="cellIs" dxfId="2" priority="9" stopIfTrue="1" operator="equal">
      <formula>"?"</formula>
    </cfRule>
  </conditionalFormatting>
  <conditionalFormatting sqref="H24:H26">
    <cfRule type="cellIs" dxfId="1" priority="3" stopIfTrue="1" operator="equal">
      <formula>"X"</formula>
    </cfRule>
  </conditionalFormatting>
  <conditionalFormatting sqref="C24:C26">
    <cfRule type="cellIs" dxfId="0" priority="1" operator="equal">
      <formula>0</formula>
    </cfRule>
  </conditionalFormatting>
  <dataValidations count="16">
    <dataValidation type="textLength" allowBlank="1" showInputMessage="1" showErrorMessage="1" errorTitle="Maximum Characters" error="Please limit this field to 100 characters" sqref="D9 D6:D7 D13:D14 D4">
      <formula1>0</formula1>
      <formula2>100</formula2>
    </dataValidation>
    <dataValidation type="custom" operator="lessThanOrEqual" allowBlank="1" showInputMessage="1" showErrorMessage="1" errorTitle="FRN incorrect" error="FRN should be a non-decimal numeric and no more than 6 digits" sqref="D5">
      <formula1>AND(LEN(D5)=6,ISNUMBER(VALUE(D5)),ISERR(FIND(".",D5)),ISERR(FIND(",",D5)))</formula1>
    </dataValidation>
    <dataValidation type="custom" allowBlank="1" showInputMessage="1" showErrorMessage="1" errorTitle="Email Address" error="Email address must be the appropriate length and format i.e. name@company.com" sqref="D10">
      <formula1>AND(LEN(D10)&lt;101,FIND("@",D10),FIND(".",D10))</formula1>
    </dataValidation>
    <dataValidation type="custom" allowBlank="1" showInputMessage="1" showErrorMessage="1" errorTitle="Telephone Number Invalid" error="Please limit your telephone number to 30 digits. Please exclude spaces and symbols." sqref="E12">
      <formula1>AND(LEN(E12)&lt;30,ISNUMBER(VALUE(E12)))</formula1>
    </dataValidation>
    <dataValidation type="custom" allowBlank="1" showInputMessage="1" showErrorMessage="1" errorTitle="Telephone Number Invalid" error="Please limit your telephone number to 30 digits excluding spaces and symbols" sqref="D11">
      <formula1>AND(LEN(D11)&lt;31,ISNUMBER(VALUE(D11)),ISERR(FIND(".",D11)),ISERR(FIND(",",D11)))</formula1>
    </dataValidation>
    <dataValidation type="list" allowBlank="1" showInputMessage="1" showErrorMessage="1" errorTitle="Subject of Complaint Invalid" error="Please select a complaint subject from the drop down list" sqref="D24:D26">
      <formula1>eleMents</formula1>
    </dataValidation>
    <dataValidation type="list" showInputMessage="1" showErrorMessage="1" errorTitle="Redress exceeds £50,000" error="Invalid redress flag entered" sqref="F24:F26">
      <formula1>YNopt</formula1>
    </dataValidation>
    <dataValidation type="date" allowBlank="1" showInputMessage="1" showErrorMessage="1" errorTitle="Incorrect Date" error="Please enter a valid date format and/ or the date cannot be in the future" sqref="G24:G26">
      <formula1>18264</formula1>
      <formula2>TODAY()</formula2>
    </dataValidation>
    <dataValidation type="custom" allowBlank="1" showInputMessage="1" showErrorMessage="1" errorTitle="Incorrect IRN Format" error="The RIA IRN must be alphanumeric and in this format – AAA00000._x000a_Please use either the Enter or Tab key on your keyboard to proceed_x000a_(please do not use the mouse to click away from this cell)." sqref="WVM18:WVM20 WLQ18:WLQ20 WBU18:WBU20 VRY18:VRY20 VIC18:VIC20 UYG18:UYG20 UOK18:UOK20 UEO18:UEO20 TUS18:TUS20 TKW18:TKW20 TBA18:TBA20 SRE18:SRE20 SHI18:SHI20 RXM18:RXM20 RNQ18:RNQ20 RDU18:RDU20 QTY18:QTY20 QKC18:QKC20 QAG18:QAG20 PQK18:PQK20 PGO18:PGO20 OWS18:OWS20 OMW18:OMW20 ODA18:ODA20 NTE18:NTE20 NJI18:NJI20 MZM18:MZM20 MPQ18:MPQ20 MFU18:MFU20 LVY18:LVY20 LMC18:LMC20 LCG18:LCG20 KSK18:KSK20 KIO18:KIO20 JYS18:JYS20 JOW18:JOW20 JFA18:JFA20 IVE18:IVE20 ILI18:ILI20 IBM18:IBM20 HRQ18:HRQ20 HHU18:HHU20 GXY18:GXY20 GOC18:GOC20 GEG18:GEG20 FUK18:FUK20 FKO18:FKO20 FAS18:FAS20 EQW18:EQW20 EHA18:EHA20 DXE18:DXE20 DNI18:DNI20 DDM18:DDM20 CTQ18:CTQ20 CJU18:CJU20 BZY18:BZY20 BQC18:BQC20 BGG18:BGG20 AWK18:AWK20 AMO18:AMO20 ACS18:ACS20 SW18:SW20 JA18:JA20">
      <formula1>IF(JG13,"True")</formula1>
    </dataValidation>
    <dataValidation type="list" allowBlank="1" showInputMessage="1" showErrorMessage="1" errorTitle="RIA Nationality " error="Must be a valid three letter ISO standard country code and in Upper Case" sqref="D22 WLQ21 WLP22 WBU21 WBT22 VRY21 VRX22 VIC21 VIB22 UYG21 UYF22 UOK21 UOJ22 UEO21 UEN22 TUS21 TUR22 TKW21 TKV22 TBA21 TAZ22 SRE21 SRD22 SHI21 SHH22 RXM21 RXL22 RNQ21 RNP22 RDU21 RDT22 QTY21 QTX22 QKC21 QKB22 QAG21 QAF22 PQK21 PQJ22 PGO21 PGN22 OWS21 OWR22 OMW21 OMV22 ODA21 OCZ22 NTE21 NTD22 NJI21 NJH22 MZM21 MZL22 MPQ21 MPP22 MFU21 MFT22 LVY21 LVX22 LMC21 LMB22 LCG21 LCF22 KSK21 KSJ22 KIO21 KIN22 JYS21 JYR22 JOW21 JOV22 JFA21 JEZ22 IVE21 IVD22 ILI21 ILH22 IBM21 IBL22 HRQ21 HRP22 HHU21 HHT22 GXY21 GXX22 GOC21 GOB22 GEG21 GEF22 FUK21 FUJ22 FKO21 FKN22 FAS21 FAR22 EQW21 EQV22 EHA21 EGZ22 DXE21 DXD22 DNI21 DNH22 DDM21 DDL22 CTQ21 CTP22 CJU21 CJT22 BZY21 BZX22 BQC21 BQB22 BGG21 BGF22 AWK21 AWJ22 AMO21 AMN22 ACS21 ACR22 SW21 SV22 JA21 IZ22 WVM21 WVL22">
      <formula1>ISO</formula1>
    </dataValidation>
    <dataValidation type="date" operator="lessThanOrEqual" allowBlank="1" showInputMessage="1" showErrorMessage="1" errorTitle="Incorrect Format" error="Please provide RIA DOB in the following format: DD/MM/YYYY. Please note that dates in the future are not valid" sqref="D18">
      <formula1>TODAY()</formula1>
    </dataValidation>
    <dataValidation type="custom" allowBlank="1" showInputMessage="1" showErrorMessage="1" errorTitle="Incorrect IRN Format" error="The RIA IRN must be alphanumeric and in this format – AAA00000._x000a_Please use either the Enter or Tab key on your keyboard to proceed_x000a_(please do not use the mouse to click away from this cell)." sqref="D15">
      <formula1>IF(K12,"True")</formula1>
    </dataValidation>
    <dataValidation type="custom" allowBlank="1" showInputMessage="1" showErrorMessage="1" errorTitle="Incorrect IRN Format" error="The RIA IRN must be alphanumeric and in this format – AAA00000._x000a_Please use either the Enter or Tab key on your keyboard to proceed_x000a_(please do not use the mouse to click away from this cell)." sqref="D8">
      <formula1>IF(K11,"True")</formula1>
    </dataValidation>
    <dataValidation type="custom" allowBlank="1" showInputMessage="1" showErrorMessage="1" errorTitle="Incorrect Format" error="Please provide RIA NI Number in the following format: NN112233A" sqref="D19">
      <formula1>IF(L19,"TRUE")</formula1>
    </dataValidation>
    <dataValidation type="custom" allowBlank="1" showInputMessage="1" showErrorMessage="1" errorTitle="Incorrect Format" error="Maximum character limit is 20. Please provide RIA Passport Number within this limit; Special characters and/or blanks are not valid" sqref="D20">
      <formula1>L20=TRUE</formula1>
    </dataValidation>
    <dataValidation operator="lessThanOrEqual" allowBlank="1" showInputMessage="1" showErrorMessage="1" errorTitle="Incorrect Format" error="Please provide RIA DOB in the following format: DD/MM/YYYY. Please note that dates in the future are not valid" sqref="E18:E21"/>
  </dataValidations>
  <hyperlinks>
    <hyperlink ref="F9" r:id="rId1"/>
    <hyperlink ref="F12" r:id="rId2"/>
  </hyperlinks>
  <pageMargins left="0.74803149606299213" right="0.74803149606299213" top="0.98425196850393704" bottom="0.98425196850393704" header="0.51181102362204722" footer="0.51181102362204722"/>
  <pageSetup paperSize="9" orientation="landscape" horizontalDpi="4294967295" verticalDpi="4294967295" r:id="rId3"/>
  <headerFooter alignWithMargins="0"/>
  <ignoredErrors>
    <ignoredError sqref="E8" formula="1"/>
    <ignoredError sqref="K11:K12" evalError="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errorTitle="Incorrect Format" error="Please select the appropriate nationality from the list of countries">
          <x14:formula1>
            <xm:f>Sheet1!$A$1:$A$249</xm:f>
          </x14:formula1>
          <xm:sqref>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49"/>
  <sheetViews>
    <sheetView topLeftCell="A213" workbookViewId="0">
      <selection activeCell="F230" sqref="F230"/>
    </sheetView>
  </sheetViews>
  <sheetFormatPr defaultRowHeight="12.75" x14ac:dyDescent="0.2"/>
  <cols>
    <col min="1" max="1" width="47" bestFit="1" customWidth="1"/>
  </cols>
  <sheetData>
    <row r="1" spans="1:1" x14ac:dyDescent="0.2">
      <c r="A1" t="s">
        <v>42</v>
      </c>
    </row>
    <row r="2" spans="1:1" x14ac:dyDescent="0.2">
      <c r="A2" t="s">
        <v>43</v>
      </c>
    </row>
    <row r="3" spans="1:1" x14ac:dyDescent="0.2">
      <c r="A3" t="s">
        <v>44</v>
      </c>
    </row>
    <row r="4" spans="1:1" x14ac:dyDescent="0.2">
      <c r="A4" t="s">
        <v>45</v>
      </c>
    </row>
    <row r="5" spans="1:1" x14ac:dyDescent="0.2">
      <c r="A5" t="s">
        <v>46</v>
      </c>
    </row>
    <row r="6" spans="1:1" x14ac:dyDescent="0.2">
      <c r="A6" t="s">
        <v>47</v>
      </c>
    </row>
    <row r="7" spans="1:1" x14ac:dyDescent="0.2">
      <c r="A7" t="s">
        <v>48</v>
      </c>
    </row>
    <row r="8" spans="1:1" x14ac:dyDescent="0.2">
      <c r="A8" t="s">
        <v>49</v>
      </c>
    </row>
    <row r="9" spans="1:1" x14ac:dyDescent="0.2">
      <c r="A9" t="s">
        <v>50</v>
      </c>
    </row>
    <row r="10" spans="1:1" x14ac:dyDescent="0.2">
      <c r="A10" t="s">
        <v>51</v>
      </c>
    </row>
    <row r="11" spans="1:1" x14ac:dyDescent="0.2">
      <c r="A11" t="s">
        <v>52</v>
      </c>
    </row>
    <row r="12" spans="1:1" x14ac:dyDescent="0.2">
      <c r="A12" t="s">
        <v>53</v>
      </c>
    </row>
    <row r="13" spans="1:1" x14ac:dyDescent="0.2">
      <c r="A13" t="s">
        <v>54</v>
      </c>
    </row>
    <row r="14" spans="1:1" x14ac:dyDescent="0.2">
      <c r="A14" t="s">
        <v>55</v>
      </c>
    </row>
    <row r="15" spans="1:1" x14ac:dyDescent="0.2">
      <c r="A15" t="s">
        <v>56</v>
      </c>
    </row>
    <row r="16" spans="1:1" x14ac:dyDescent="0.2">
      <c r="A16" t="s">
        <v>57</v>
      </c>
    </row>
    <row r="17" spans="1:1" x14ac:dyDescent="0.2">
      <c r="A17" t="s">
        <v>58</v>
      </c>
    </row>
    <row r="18" spans="1:1" x14ac:dyDescent="0.2">
      <c r="A18" t="s">
        <v>59</v>
      </c>
    </row>
    <row r="19" spans="1:1" x14ac:dyDescent="0.2">
      <c r="A19" t="s">
        <v>60</v>
      </c>
    </row>
    <row r="20" spans="1:1" x14ac:dyDescent="0.2">
      <c r="A20" t="s">
        <v>61</v>
      </c>
    </row>
    <row r="21" spans="1:1" x14ac:dyDescent="0.2">
      <c r="A21" t="s">
        <v>62</v>
      </c>
    </row>
    <row r="22" spans="1:1" x14ac:dyDescent="0.2">
      <c r="A22" t="s">
        <v>63</v>
      </c>
    </row>
    <row r="23" spans="1:1" x14ac:dyDescent="0.2">
      <c r="A23" t="s">
        <v>64</v>
      </c>
    </row>
    <row r="24" spans="1:1" x14ac:dyDescent="0.2">
      <c r="A24" t="s">
        <v>65</v>
      </c>
    </row>
    <row r="25" spans="1:1" x14ac:dyDescent="0.2">
      <c r="A25" t="s">
        <v>66</v>
      </c>
    </row>
    <row r="26" spans="1:1" x14ac:dyDescent="0.2">
      <c r="A26" t="s">
        <v>67</v>
      </c>
    </row>
    <row r="27" spans="1:1" x14ac:dyDescent="0.2">
      <c r="A27" t="s">
        <v>68</v>
      </c>
    </row>
    <row r="28" spans="1:1" x14ac:dyDescent="0.2">
      <c r="A28" t="s">
        <v>69</v>
      </c>
    </row>
    <row r="29" spans="1:1" x14ac:dyDescent="0.2">
      <c r="A29" t="s">
        <v>70</v>
      </c>
    </row>
    <row r="30" spans="1:1" x14ac:dyDescent="0.2">
      <c r="A30" t="s">
        <v>71</v>
      </c>
    </row>
    <row r="31" spans="1:1" x14ac:dyDescent="0.2">
      <c r="A31" t="s">
        <v>72</v>
      </c>
    </row>
    <row r="32" spans="1:1" x14ac:dyDescent="0.2">
      <c r="A32" t="s">
        <v>73</v>
      </c>
    </row>
    <row r="33" spans="1:1" x14ac:dyDescent="0.2">
      <c r="A33" t="s">
        <v>74</v>
      </c>
    </row>
    <row r="34" spans="1:1" x14ac:dyDescent="0.2">
      <c r="A34" t="s">
        <v>75</v>
      </c>
    </row>
    <row r="35" spans="1:1" x14ac:dyDescent="0.2">
      <c r="A35" t="s">
        <v>76</v>
      </c>
    </row>
    <row r="36" spans="1:1" x14ac:dyDescent="0.2">
      <c r="A36" t="s">
        <v>77</v>
      </c>
    </row>
    <row r="37" spans="1:1" x14ac:dyDescent="0.2">
      <c r="A37" t="s">
        <v>78</v>
      </c>
    </row>
    <row r="38" spans="1:1" x14ac:dyDescent="0.2">
      <c r="A38" t="s">
        <v>79</v>
      </c>
    </row>
    <row r="39" spans="1:1" x14ac:dyDescent="0.2">
      <c r="A39" t="s">
        <v>80</v>
      </c>
    </row>
    <row r="40" spans="1:1" x14ac:dyDescent="0.2">
      <c r="A40" t="s">
        <v>81</v>
      </c>
    </row>
    <row r="41" spans="1:1" x14ac:dyDescent="0.2">
      <c r="A41" t="s">
        <v>82</v>
      </c>
    </row>
    <row r="42" spans="1:1" x14ac:dyDescent="0.2">
      <c r="A42" t="s">
        <v>83</v>
      </c>
    </row>
    <row r="43" spans="1:1" x14ac:dyDescent="0.2">
      <c r="A43" t="s">
        <v>84</v>
      </c>
    </row>
    <row r="44" spans="1:1" x14ac:dyDescent="0.2">
      <c r="A44" t="s">
        <v>85</v>
      </c>
    </row>
    <row r="45" spans="1:1" x14ac:dyDescent="0.2">
      <c r="A45" t="s">
        <v>86</v>
      </c>
    </row>
    <row r="46" spans="1:1" x14ac:dyDescent="0.2">
      <c r="A46" t="s">
        <v>87</v>
      </c>
    </row>
    <row r="47" spans="1:1" x14ac:dyDescent="0.2">
      <c r="A47" t="s">
        <v>88</v>
      </c>
    </row>
    <row r="48" spans="1:1" x14ac:dyDescent="0.2">
      <c r="A48" t="s">
        <v>89</v>
      </c>
    </row>
    <row r="49" spans="1:1" x14ac:dyDescent="0.2">
      <c r="A49" t="s">
        <v>90</v>
      </c>
    </row>
    <row r="50" spans="1:1" x14ac:dyDescent="0.2">
      <c r="A50" t="s">
        <v>91</v>
      </c>
    </row>
    <row r="51" spans="1:1" x14ac:dyDescent="0.2">
      <c r="A51" t="s">
        <v>92</v>
      </c>
    </row>
    <row r="52" spans="1:1" x14ac:dyDescent="0.2">
      <c r="A52" t="s">
        <v>93</v>
      </c>
    </row>
    <row r="53" spans="1:1" x14ac:dyDescent="0.2">
      <c r="A53" t="s">
        <v>94</v>
      </c>
    </row>
    <row r="54" spans="1:1" x14ac:dyDescent="0.2">
      <c r="A54" t="s">
        <v>95</v>
      </c>
    </row>
    <row r="55" spans="1:1" x14ac:dyDescent="0.2">
      <c r="A55" t="s">
        <v>96</v>
      </c>
    </row>
    <row r="56" spans="1:1" x14ac:dyDescent="0.2">
      <c r="A56" t="s">
        <v>97</v>
      </c>
    </row>
    <row r="57" spans="1:1" x14ac:dyDescent="0.2">
      <c r="A57" t="s">
        <v>98</v>
      </c>
    </row>
    <row r="58" spans="1:1" x14ac:dyDescent="0.2">
      <c r="A58" t="s">
        <v>99</v>
      </c>
    </row>
    <row r="59" spans="1:1" x14ac:dyDescent="0.2">
      <c r="A59" t="s">
        <v>100</v>
      </c>
    </row>
    <row r="60" spans="1:1" x14ac:dyDescent="0.2">
      <c r="A60" t="s">
        <v>101</v>
      </c>
    </row>
    <row r="61" spans="1:1" x14ac:dyDescent="0.2">
      <c r="A61" t="s">
        <v>102</v>
      </c>
    </row>
    <row r="62" spans="1:1" x14ac:dyDescent="0.2">
      <c r="A62" t="s">
        <v>103</v>
      </c>
    </row>
    <row r="63" spans="1:1" x14ac:dyDescent="0.2">
      <c r="A63" t="s">
        <v>104</v>
      </c>
    </row>
    <row r="64" spans="1:1" x14ac:dyDescent="0.2">
      <c r="A64" t="s">
        <v>105</v>
      </c>
    </row>
    <row r="65" spans="1:1" x14ac:dyDescent="0.2">
      <c r="A65" t="s">
        <v>106</v>
      </c>
    </row>
    <row r="66" spans="1:1" x14ac:dyDescent="0.2">
      <c r="A66" t="s">
        <v>107</v>
      </c>
    </row>
    <row r="67" spans="1:1" x14ac:dyDescent="0.2">
      <c r="A67" t="s">
        <v>108</v>
      </c>
    </row>
    <row r="68" spans="1:1" x14ac:dyDescent="0.2">
      <c r="A68" t="s">
        <v>109</v>
      </c>
    </row>
    <row r="69" spans="1:1" x14ac:dyDescent="0.2">
      <c r="A69" t="s">
        <v>110</v>
      </c>
    </row>
    <row r="70" spans="1:1" x14ac:dyDescent="0.2">
      <c r="A70" t="s">
        <v>111</v>
      </c>
    </row>
    <row r="71" spans="1:1" x14ac:dyDescent="0.2">
      <c r="A71" t="s">
        <v>112</v>
      </c>
    </row>
    <row r="72" spans="1:1" x14ac:dyDescent="0.2">
      <c r="A72" t="s">
        <v>113</v>
      </c>
    </row>
    <row r="73" spans="1:1" x14ac:dyDescent="0.2">
      <c r="A73" t="s">
        <v>114</v>
      </c>
    </row>
    <row r="74" spans="1:1" x14ac:dyDescent="0.2">
      <c r="A74" t="s">
        <v>115</v>
      </c>
    </row>
    <row r="75" spans="1:1" x14ac:dyDescent="0.2">
      <c r="A75" t="s">
        <v>116</v>
      </c>
    </row>
    <row r="76" spans="1:1" x14ac:dyDescent="0.2">
      <c r="A76" t="s">
        <v>117</v>
      </c>
    </row>
    <row r="77" spans="1:1" x14ac:dyDescent="0.2">
      <c r="A77" t="s">
        <v>118</v>
      </c>
    </row>
    <row r="78" spans="1:1" x14ac:dyDescent="0.2">
      <c r="A78" t="s">
        <v>119</v>
      </c>
    </row>
    <row r="79" spans="1:1" x14ac:dyDescent="0.2">
      <c r="A79" t="s">
        <v>120</v>
      </c>
    </row>
    <row r="80" spans="1:1" x14ac:dyDescent="0.2">
      <c r="A80" t="s">
        <v>39</v>
      </c>
    </row>
    <row r="81" spans="1:1" x14ac:dyDescent="0.2">
      <c r="A81" t="s">
        <v>121</v>
      </c>
    </row>
    <row r="82" spans="1:1" x14ac:dyDescent="0.2">
      <c r="A82" t="s">
        <v>122</v>
      </c>
    </row>
    <row r="83" spans="1:1" x14ac:dyDescent="0.2">
      <c r="A83" t="s">
        <v>123</v>
      </c>
    </row>
    <row r="84" spans="1:1" x14ac:dyDescent="0.2">
      <c r="A84" t="s">
        <v>124</v>
      </c>
    </row>
    <row r="85" spans="1:1" x14ac:dyDescent="0.2">
      <c r="A85" t="s">
        <v>125</v>
      </c>
    </row>
    <row r="86" spans="1:1" x14ac:dyDescent="0.2">
      <c r="A86" t="s">
        <v>126</v>
      </c>
    </row>
    <row r="87" spans="1:1" x14ac:dyDescent="0.2">
      <c r="A87" t="s">
        <v>127</v>
      </c>
    </row>
    <row r="88" spans="1:1" x14ac:dyDescent="0.2">
      <c r="A88" t="s">
        <v>128</v>
      </c>
    </row>
    <row r="89" spans="1:1" x14ac:dyDescent="0.2">
      <c r="A89" t="s">
        <v>129</v>
      </c>
    </row>
    <row r="90" spans="1:1" x14ac:dyDescent="0.2">
      <c r="A90" t="s">
        <v>130</v>
      </c>
    </row>
    <row r="91" spans="1:1" x14ac:dyDescent="0.2">
      <c r="A91" t="s">
        <v>131</v>
      </c>
    </row>
    <row r="92" spans="1:1" x14ac:dyDescent="0.2">
      <c r="A92" t="s">
        <v>132</v>
      </c>
    </row>
    <row r="93" spans="1:1" x14ac:dyDescent="0.2">
      <c r="A93" t="s">
        <v>133</v>
      </c>
    </row>
    <row r="94" spans="1:1" x14ac:dyDescent="0.2">
      <c r="A94" t="s">
        <v>134</v>
      </c>
    </row>
    <row r="95" spans="1:1" x14ac:dyDescent="0.2">
      <c r="A95" t="s">
        <v>135</v>
      </c>
    </row>
    <row r="96" spans="1:1" x14ac:dyDescent="0.2">
      <c r="A96" t="s">
        <v>136</v>
      </c>
    </row>
    <row r="97" spans="1:1" x14ac:dyDescent="0.2">
      <c r="A97" t="s">
        <v>137</v>
      </c>
    </row>
    <row r="98" spans="1:1" x14ac:dyDescent="0.2">
      <c r="A98" t="s">
        <v>138</v>
      </c>
    </row>
    <row r="99" spans="1:1" x14ac:dyDescent="0.2">
      <c r="A99" t="s">
        <v>139</v>
      </c>
    </row>
    <row r="100" spans="1:1" x14ac:dyDescent="0.2">
      <c r="A100" t="s">
        <v>140</v>
      </c>
    </row>
    <row r="101" spans="1:1" x14ac:dyDescent="0.2">
      <c r="A101" t="s">
        <v>141</v>
      </c>
    </row>
    <row r="102" spans="1:1" x14ac:dyDescent="0.2">
      <c r="A102" t="s">
        <v>142</v>
      </c>
    </row>
    <row r="103" spans="1:1" x14ac:dyDescent="0.2">
      <c r="A103" t="s">
        <v>143</v>
      </c>
    </row>
    <row r="104" spans="1:1" x14ac:dyDescent="0.2">
      <c r="A104" t="s">
        <v>144</v>
      </c>
    </row>
    <row r="105" spans="1:1" x14ac:dyDescent="0.2">
      <c r="A105" t="s">
        <v>145</v>
      </c>
    </row>
    <row r="106" spans="1:1" x14ac:dyDescent="0.2">
      <c r="A106" t="s">
        <v>146</v>
      </c>
    </row>
    <row r="107" spans="1:1" x14ac:dyDescent="0.2">
      <c r="A107" t="s">
        <v>147</v>
      </c>
    </row>
    <row r="108" spans="1:1" x14ac:dyDescent="0.2">
      <c r="A108" t="s">
        <v>148</v>
      </c>
    </row>
    <row r="109" spans="1:1" x14ac:dyDescent="0.2">
      <c r="A109" t="s">
        <v>149</v>
      </c>
    </row>
    <row r="110" spans="1:1" x14ac:dyDescent="0.2">
      <c r="A110" t="s">
        <v>150</v>
      </c>
    </row>
    <row r="111" spans="1:1" x14ac:dyDescent="0.2">
      <c r="A111" t="s">
        <v>151</v>
      </c>
    </row>
    <row r="112" spans="1:1" x14ac:dyDescent="0.2">
      <c r="A112" t="s">
        <v>152</v>
      </c>
    </row>
    <row r="113" spans="1:1" x14ac:dyDescent="0.2">
      <c r="A113" t="s">
        <v>153</v>
      </c>
    </row>
    <row r="114" spans="1:1" x14ac:dyDescent="0.2">
      <c r="A114" t="s">
        <v>154</v>
      </c>
    </row>
    <row r="115" spans="1:1" x14ac:dyDescent="0.2">
      <c r="A115" t="s">
        <v>155</v>
      </c>
    </row>
    <row r="116" spans="1:1" x14ac:dyDescent="0.2">
      <c r="A116" t="s">
        <v>156</v>
      </c>
    </row>
    <row r="117" spans="1:1" x14ac:dyDescent="0.2">
      <c r="A117" t="s">
        <v>157</v>
      </c>
    </row>
    <row r="118" spans="1:1" x14ac:dyDescent="0.2">
      <c r="A118" t="s">
        <v>158</v>
      </c>
    </row>
    <row r="119" spans="1:1" x14ac:dyDescent="0.2">
      <c r="A119" t="s">
        <v>159</v>
      </c>
    </row>
    <row r="120" spans="1:1" x14ac:dyDescent="0.2">
      <c r="A120" t="s">
        <v>160</v>
      </c>
    </row>
    <row r="121" spans="1:1" x14ac:dyDescent="0.2">
      <c r="A121" t="s">
        <v>161</v>
      </c>
    </row>
    <row r="122" spans="1:1" x14ac:dyDescent="0.2">
      <c r="A122" t="s">
        <v>162</v>
      </c>
    </row>
    <row r="123" spans="1:1" x14ac:dyDescent="0.2">
      <c r="A123" t="s">
        <v>163</v>
      </c>
    </row>
    <row r="124" spans="1:1" x14ac:dyDescent="0.2">
      <c r="A124" t="s">
        <v>164</v>
      </c>
    </row>
    <row r="125" spans="1:1" x14ac:dyDescent="0.2">
      <c r="A125" t="s">
        <v>165</v>
      </c>
    </row>
    <row r="126" spans="1:1" x14ac:dyDescent="0.2">
      <c r="A126" t="s">
        <v>166</v>
      </c>
    </row>
    <row r="127" spans="1:1" x14ac:dyDescent="0.2">
      <c r="A127" t="s">
        <v>167</v>
      </c>
    </row>
    <row r="128" spans="1:1" x14ac:dyDescent="0.2">
      <c r="A128" t="s">
        <v>168</v>
      </c>
    </row>
    <row r="129" spans="1:1" x14ac:dyDescent="0.2">
      <c r="A129" t="s">
        <v>169</v>
      </c>
    </row>
    <row r="130" spans="1:1" x14ac:dyDescent="0.2">
      <c r="A130" t="s">
        <v>170</v>
      </c>
    </row>
    <row r="131" spans="1:1" x14ac:dyDescent="0.2">
      <c r="A131" t="s">
        <v>171</v>
      </c>
    </row>
    <row r="132" spans="1:1" x14ac:dyDescent="0.2">
      <c r="A132" t="s">
        <v>172</v>
      </c>
    </row>
    <row r="133" spans="1:1" x14ac:dyDescent="0.2">
      <c r="A133" t="s">
        <v>173</v>
      </c>
    </row>
    <row r="134" spans="1:1" x14ac:dyDescent="0.2">
      <c r="A134" t="s">
        <v>174</v>
      </c>
    </row>
    <row r="135" spans="1:1" x14ac:dyDescent="0.2">
      <c r="A135" t="s">
        <v>175</v>
      </c>
    </row>
    <row r="136" spans="1:1" x14ac:dyDescent="0.2">
      <c r="A136" t="s">
        <v>176</v>
      </c>
    </row>
    <row r="137" spans="1:1" x14ac:dyDescent="0.2">
      <c r="A137" t="s">
        <v>177</v>
      </c>
    </row>
    <row r="138" spans="1:1" x14ac:dyDescent="0.2">
      <c r="A138" t="s">
        <v>178</v>
      </c>
    </row>
    <row r="139" spans="1:1" x14ac:dyDescent="0.2">
      <c r="A139" t="s">
        <v>179</v>
      </c>
    </row>
    <row r="140" spans="1:1" x14ac:dyDescent="0.2">
      <c r="A140" t="s">
        <v>180</v>
      </c>
    </row>
    <row r="141" spans="1:1" x14ac:dyDescent="0.2">
      <c r="A141" t="s">
        <v>181</v>
      </c>
    </row>
    <row r="142" spans="1:1" x14ac:dyDescent="0.2">
      <c r="A142" t="s">
        <v>182</v>
      </c>
    </row>
    <row r="143" spans="1:1" x14ac:dyDescent="0.2">
      <c r="A143" t="s">
        <v>183</v>
      </c>
    </row>
    <row r="144" spans="1:1" x14ac:dyDescent="0.2">
      <c r="A144" t="s">
        <v>184</v>
      </c>
    </row>
    <row r="145" spans="1:1" x14ac:dyDescent="0.2">
      <c r="A145" t="s">
        <v>185</v>
      </c>
    </row>
    <row r="146" spans="1:1" x14ac:dyDescent="0.2">
      <c r="A146" t="s">
        <v>186</v>
      </c>
    </row>
    <row r="147" spans="1:1" x14ac:dyDescent="0.2">
      <c r="A147" t="s">
        <v>187</v>
      </c>
    </row>
    <row r="148" spans="1:1" x14ac:dyDescent="0.2">
      <c r="A148" t="s">
        <v>188</v>
      </c>
    </row>
    <row r="149" spans="1:1" x14ac:dyDescent="0.2">
      <c r="A149" t="s">
        <v>189</v>
      </c>
    </row>
    <row r="150" spans="1:1" x14ac:dyDescent="0.2">
      <c r="A150" t="s">
        <v>190</v>
      </c>
    </row>
    <row r="151" spans="1:1" x14ac:dyDescent="0.2">
      <c r="A151" t="s">
        <v>191</v>
      </c>
    </row>
    <row r="152" spans="1:1" x14ac:dyDescent="0.2">
      <c r="A152" t="s">
        <v>192</v>
      </c>
    </row>
    <row r="153" spans="1:1" x14ac:dyDescent="0.2">
      <c r="A153" t="s">
        <v>193</v>
      </c>
    </row>
    <row r="154" spans="1:1" x14ac:dyDescent="0.2">
      <c r="A154" t="s">
        <v>194</v>
      </c>
    </row>
    <row r="155" spans="1:1" x14ac:dyDescent="0.2">
      <c r="A155" t="s">
        <v>195</v>
      </c>
    </row>
    <row r="156" spans="1:1" x14ac:dyDescent="0.2">
      <c r="A156" t="s">
        <v>196</v>
      </c>
    </row>
    <row r="157" spans="1:1" x14ac:dyDescent="0.2">
      <c r="A157" t="s">
        <v>197</v>
      </c>
    </row>
    <row r="158" spans="1:1" x14ac:dyDescent="0.2">
      <c r="A158" t="s">
        <v>198</v>
      </c>
    </row>
    <row r="159" spans="1:1" x14ac:dyDescent="0.2">
      <c r="A159" t="s">
        <v>199</v>
      </c>
    </row>
    <row r="160" spans="1:1" x14ac:dyDescent="0.2">
      <c r="A160" t="s">
        <v>200</v>
      </c>
    </row>
    <row r="161" spans="1:1" x14ac:dyDescent="0.2">
      <c r="A161" t="s">
        <v>201</v>
      </c>
    </row>
    <row r="162" spans="1:1" x14ac:dyDescent="0.2">
      <c r="A162" t="s">
        <v>202</v>
      </c>
    </row>
    <row r="163" spans="1:1" x14ac:dyDescent="0.2">
      <c r="A163" t="s">
        <v>203</v>
      </c>
    </row>
    <row r="164" spans="1:1" x14ac:dyDescent="0.2">
      <c r="A164" t="s">
        <v>204</v>
      </c>
    </row>
    <row r="165" spans="1:1" x14ac:dyDescent="0.2">
      <c r="A165" t="s">
        <v>205</v>
      </c>
    </row>
    <row r="166" spans="1:1" x14ac:dyDescent="0.2">
      <c r="A166" t="s">
        <v>206</v>
      </c>
    </row>
    <row r="167" spans="1:1" x14ac:dyDescent="0.2">
      <c r="A167" t="s">
        <v>207</v>
      </c>
    </row>
    <row r="168" spans="1:1" x14ac:dyDescent="0.2">
      <c r="A168" t="s">
        <v>208</v>
      </c>
    </row>
    <row r="169" spans="1:1" x14ac:dyDescent="0.2">
      <c r="A169" t="s">
        <v>209</v>
      </c>
    </row>
    <row r="170" spans="1:1" x14ac:dyDescent="0.2">
      <c r="A170" t="s">
        <v>210</v>
      </c>
    </row>
    <row r="171" spans="1:1" x14ac:dyDescent="0.2">
      <c r="A171" t="s">
        <v>211</v>
      </c>
    </row>
    <row r="172" spans="1:1" x14ac:dyDescent="0.2">
      <c r="A172" t="s">
        <v>212</v>
      </c>
    </row>
    <row r="173" spans="1:1" x14ac:dyDescent="0.2">
      <c r="A173" t="s">
        <v>213</v>
      </c>
    </row>
    <row r="174" spans="1:1" x14ac:dyDescent="0.2">
      <c r="A174" t="s">
        <v>214</v>
      </c>
    </row>
    <row r="175" spans="1:1" x14ac:dyDescent="0.2">
      <c r="A175" t="s">
        <v>215</v>
      </c>
    </row>
    <row r="176" spans="1:1" x14ac:dyDescent="0.2">
      <c r="A176" t="s">
        <v>216</v>
      </c>
    </row>
    <row r="177" spans="1:1" x14ac:dyDescent="0.2">
      <c r="A177" t="s">
        <v>217</v>
      </c>
    </row>
    <row r="178" spans="1:1" x14ac:dyDescent="0.2">
      <c r="A178" t="s">
        <v>218</v>
      </c>
    </row>
    <row r="179" spans="1:1" x14ac:dyDescent="0.2">
      <c r="A179" t="s">
        <v>219</v>
      </c>
    </row>
    <row r="180" spans="1:1" x14ac:dyDescent="0.2">
      <c r="A180" t="s">
        <v>220</v>
      </c>
    </row>
    <row r="181" spans="1:1" x14ac:dyDescent="0.2">
      <c r="A181" t="s">
        <v>221</v>
      </c>
    </row>
    <row r="182" spans="1:1" x14ac:dyDescent="0.2">
      <c r="A182" t="s">
        <v>222</v>
      </c>
    </row>
    <row r="183" spans="1:1" x14ac:dyDescent="0.2">
      <c r="A183" t="s">
        <v>223</v>
      </c>
    </row>
    <row r="184" spans="1:1" x14ac:dyDescent="0.2">
      <c r="A184" t="s">
        <v>224</v>
      </c>
    </row>
    <row r="185" spans="1:1" x14ac:dyDescent="0.2">
      <c r="A185" t="s">
        <v>225</v>
      </c>
    </row>
    <row r="186" spans="1:1" x14ac:dyDescent="0.2">
      <c r="A186" t="s">
        <v>226</v>
      </c>
    </row>
    <row r="187" spans="1:1" x14ac:dyDescent="0.2">
      <c r="A187" t="s">
        <v>227</v>
      </c>
    </row>
    <row r="188" spans="1:1" x14ac:dyDescent="0.2">
      <c r="A188" t="s">
        <v>228</v>
      </c>
    </row>
    <row r="189" spans="1:1" x14ac:dyDescent="0.2">
      <c r="A189" t="s">
        <v>229</v>
      </c>
    </row>
    <row r="190" spans="1:1" x14ac:dyDescent="0.2">
      <c r="A190" t="s">
        <v>230</v>
      </c>
    </row>
    <row r="191" spans="1:1" x14ac:dyDescent="0.2">
      <c r="A191" t="s">
        <v>231</v>
      </c>
    </row>
    <row r="192" spans="1:1" x14ac:dyDescent="0.2">
      <c r="A192" t="s">
        <v>232</v>
      </c>
    </row>
    <row r="193" spans="1:1" x14ac:dyDescent="0.2">
      <c r="A193" t="s">
        <v>233</v>
      </c>
    </row>
    <row r="194" spans="1:1" x14ac:dyDescent="0.2">
      <c r="A194" t="s">
        <v>234</v>
      </c>
    </row>
    <row r="195" spans="1:1" x14ac:dyDescent="0.2">
      <c r="A195" t="s">
        <v>235</v>
      </c>
    </row>
    <row r="196" spans="1:1" x14ac:dyDescent="0.2">
      <c r="A196" t="s">
        <v>236</v>
      </c>
    </row>
    <row r="197" spans="1:1" x14ac:dyDescent="0.2">
      <c r="A197" t="s">
        <v>237</v>
      </c>
    </row>
    <row r="198" spans="1:1" x14ac:dyDescent="0.2">
      <c r="A198" t="s">
        <v>238</v>
      </c>
    </row>
    <row r="199" spans="1:1" x14ac:dyDescent="0.2">
      <c r="A199" t="s">
        <v>239</v>
      </c>
    </row>
    <row r="200" spans="1:1" x14ac:dyDescent="0.2">
      <c r="A200" t="s">
        <v>240</v>
      </c>
    </row>
    <row r="201" spans="1:1" x14ac:dyDescent="0.2">
      <c r="A201" t="s">
        <v>241</v>
      </c>
    </row>
    <row r="202" spans="1:1" x14ac:dyDescent="0.2">
      <c r="A202" t="s">
        <v>242</v>
      </c>
    </row>
    <row r="203" spans="1:1" x14ac:dyDescent="0.2">
      <c r="A203" t="s">
        <v>243</v>
      </c>
    </row>
    <row r="204" spans="1:1" x14ac:dyDescent="0.2">
      <c r="A204" t="s">
        <v>244</v>
      </c>
    </row>
    <row r="205" spans="1:1" x14ac:dyDescent="0.2">
      <c r="A205" t="s">
        <v>245</v>
      </c>
    </row>
    <row r="206" spans="1:1" x14ac:dyDescent="0.2">
      <c r="A206" t="s">
        <v>246</v>
      </c>
    </row>
    <row r="207" spans="1:1" x14ac:dyDescent="0.2">
      <c r="A207" t="s">
        <v>247</v>
      </c>
    </row>
    <row r="208" spans="1:1" x14ac:dyDescent="0.2">
      <c r="A208" t="s">
        <v>248</v>
      </c>
    </row>
    <row r="209" spans="1:1" x14ac:dyDescent="0.2">
      <c r="A209" t="s">
        <v>249</v>
      </c>
    </row>
    <row r="210" spans="1:1" x14ac:dyDescent="0.2">
      <c r="A210" t="s">
        <v>250</v>
      </c>
    </row>
    <row r="211" spans="1:1" x14ac:dyDescent="0.2">
      <c r="A211" t="s">
        <v>251</v>
      </c>
    </row>
    <row r="212" spans="1:1" x14ac:dyDescent="0.2">
      <c r="A212" t="s">
        <v>252</v>
      </c>
    </row>
    <row r="213" spans="1:1" x14ac:dyDescent="0.2">
      <c r="A213" t="s">
        <v>253</v>
      </c>
    </row>
    <row r="214" spans="1:1" x14ac:dyDescent="0.2">
      <c r="A214" t="s">
        <v>254</v>
      </c>
    </row>
    <row r="215" spans="1:1" x14ac:dyDescent="0.2">
      <c r="A215" t="s">
        <v>255</v>
      </c>
    </row>
    <row r="216" spans="1:1" x14ac:dyDescent="0.2">
      <c r="A216" t="s">
        <v>256</v>
      </c>
    </row>
    <row r="217" spans="1:1" x14ac:dyDescent="0.2">
      <c r="A217" t="s">
        <v>257</v>
      </c>
    </row>
    <row r="218" spans="1:1" x14ac:dyDescent="0.2">
      <c r="A218" t="s">
        <v>258</v>
      </c>
    </row>
    <row r="219" spans="1:1" x14ac:dyDescent="0.2">
      <c r="A219" t="s">
        <v>259</v>
      </c>
    </row>
    <row r="220" spans="1:1" x14ac:dyDescent="0.2">
      <c r="A220" t="s">
        <v>260</v>
      </c>
    </row>
    <row r="221" spans="1:1" x14ac:dyDescent="0.2">
      <c r="A221" t="s">
        <v>261</v>
      </c>
    </row>
    <row r="222" spans="1:1" x14ac:dyDescent="0.2">
      <c r="A222" t="s">
        <v>262</v>
      </c>
    </row>
    <row r="223" spans="1:1" x14ac:dyDescent="0.2">
      <c r="A223" t="s">
        <v>263</v>
      </c>
    </row>
    <row r="224" spans="1:1" x14ac:dyDescent="0.2">
      <c r="A224" t="s">
        <v>264</v>
      </c>
    </row>
    <row r="225" spans="1:1" x14ac:dyDescent="0.2">
      <c r="A225" t="s">
        <v>265</v>
      </c>
    </row>
    <row r="226" spans="1:1" x14ac:dyDescent="0.2">
      <c r="A226" t="s">
        <v>266</v>
      </c>
    </row>
    <row r="227" spans="1:1" x14ac:dyDescent="0.2">
      <c r="A227" t="s">
        <v>267</v>
      </c>
    </row>
    <row r="228" spans="1:1" x14ac:dyDescent="0.2">
      <c r="A228" t="s">
        <v>268</v>
      </c>
    </row>
    <row r="229" spans="1:1" x14ac:dyDescent="0.2">
      <c r="A229" t="s">
        <v>269</v>
      </c>
    </row>
    <row r="230" spans="1:1" x14ac:dyDescent="0.2">
      <c r="A230" t="s">
        <v>270</v>
      </c>
    </row>
    <row r="231" spans="1:1" x14ac:dyDescent="0.2">
      <c r="A231" t="s">
        <v>271</v>
      </c>
    </row>
    <row r="232" spans="1:1" x14ac:dyDescent="0.2">
      <c r="A232" t="s">
        <v>272</v>
      </c>
    </row>
    <row r="233" spans="1:1" x14ac:dyDescent="0.2">
      <c r="A233" t="s">
        <v>273</v>
      </c>
    </row>
    <row r="234" spans="1:1" x14ac:dyDescent="0.2">
      <c r="A234" t="s">
        <v>274</v>
      </c>
    </row>
    <row r="235" spans="1:1" x14ac:dyDescent="0.2">
      <c r="A235" t="s">
        <v>275</v>
      </c>
    </row>
    <row r="236" spans="1:1" x14ac:dyDescent="0.2">
      <c r="A236" t="s">
        <v>276</v>
      </c>
    </row>
    <row r="237" spans="1:1" x14ac:dyDescent="0.2">
      <c r="A237" t="s">
        <v>277</v>
      </c>
    </row>
    <row r="238" spans="1:1" x14ac:dyDescent="0.2">
      <c r="A238" t="s">
        <v>278</v>
      </c>
    </row>
    <row r="239" spans="1:1" x14ac:dyDescent="0.2">
      <c r="A239" t="s">
        <v>279</v>
      </c>
    </row>
    <row r="240" spans="1:1" x14ac:dyDescent="0.2">
      <c r="A240" t="s">
        <v>280</v>
      </c>
    </row>
    <row r="241" spans="1:1" x14ac:dyDescent="0.2">
      <c r="A241" t="s">
        <v>281</v>
      </c>
    </row>
    <row r="242" spans="1:1" x14ac:dyDescent="0.2">
      <c r="A242" t="s">
        <v>282</v>
      </c>
    </row>
    <row r="243" spans="1:1" x14ac:dyDescent="0.2">
      <c r="A243" t="s">
        <v>283</v>
      </c>
    </row>
    <row r="244" spans="1:1" x14ac:dyDescent="0.2">
      <c r="A244" t="s">
        <v>284</v>
      </c>
    </row>
    <row r="245" spans="1:1" x14ac:dyDescent="0.2">
      <c r="A245" t="s">
        <v>285</v>
      </c>
    </row>
    <row r="246" spans="1:1" x14ac:dyDescent="0.2">
      <c r="A246" t="s">
        <v>286</v>
      </c>
    </row>
    <row r="247" spans="1:1" x14ac:dyDescent="0.2">
      <c r="A247" t="s">
        <v>287</v>
      </c>
    </row>
    <row r="248" spans="1:1" x14ac:dyDescent="0.2">
      <c r="A248" t="s">
        <v>288</v>
      </c>
    </row>
    <row r="249" spans="1:1" x14ac:dyDescent="0.2">
      <c r="A249"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Professional Standards Data</vt:lpstr>
      <vt:lpstr>Sheet1</vt:lpstr>
      <vt:lpstr>Countries</vt:lpstr>
      <vt:lpstr>eleMents</vt:lpstr>
      <vt:lpstr>RIA_DOB_NI_Passport</vt:lpstr>
      <vt:lpstr>RIA_Nationality</vt:lpstr>
      <vt:lpstr>riaData</vt:lpstr>
      <vt:lpstr>submitterData</vt:lpstr>
      <vt:lpstr>Testcell</vt:lpstr>
      <vt:lpstr>YNopt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Shahed</dc:creator>
  <cp:lastModifiedBy>Adam Snow</cp:lastModifiedBy>
  <dcterms:created xsi:type="dcterms:W3CDTF">2013-04-24T08:34:32Z</dcterms:created>
  <dcterms:modified xsi:type="dcterms:W3CDTF">2016-03-02T14:45:47Z</dcterms:modified>
</cp:coreProperties>
</file>