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5" yWindow="1665" windowWidth="15195" windowHeight="7170" activeTab="0"/>
  </bookViews>
  <sheets>
    <sheet name="Contents" sheetId="1" r:id="rId1"/>
    <sheet name="1 Products and Causes" sheetId="2" r:id="rId2"/>
    <sheet name="2 Volumes" sheetId="3" r:id="rId3"/>
    <sheet name="2a Volumes by Product Name" sheetId="4" r:id="rId4"/>
    <sheet name="3 Speed" sheetId="5" r:id="rId5"/>
    <sheet name="4 Upheld" sheetId="6" r:id="rId6"/>
    <sheet name="Notes" sheetId="7" r:id="rId7"/>
  </sheets>
  <definedNames>
    <definedName name="Application" localSheetId="2">'2 Volumes'!Application</definedName>
    <definedName name="Application" localSheetId="4">'3 Speed'!Application</definedName>
    <definedName name="Application" localSheetId="0">'Contents'!Application</definedName>
    <definedName name="Application" localSheetId="6">'Notes'!Application</definedName>
    <definedName name="Application">[0]!Application</definedName>
    <definedName name="Industry">#REF!</definedName>
    <definedName name="rmcName" localSheetId="2">[0]!Component</definedName>
    <definedName name="rmcName" localSheetId="4">[0]!Component</definedName>
    <definedName name="rmcName" localSheetId="0">[0]!Component</definedName>
    <definedName name="rmcName" localSheetId="6">[0]!Component</definedName>
    <definedName name="rmcName">[0]!Component</definedName>
    <definedName name="rmcPeriod" localSheetId="2">[0]!Period</definedName>
    <definedName name="rmcPeriod" localSheetId="4">[0]!Period</definedName>
    <definedName name="rmcPeriod" localSheetId="0">[0]!Period</definedName>
    <definedName name="rmcPeriod" localSheetId="6">[0]!Period</definedName>
    <definedName name="rmcPeriod">[0]!Period</definedName>
    <definedName name="Society">#REF!</definedName>
    <definedName name="ss" localSheetId="2">[0]!Period</definedName>
    <definedName name="ss" localSheetId="4">[0]!Period</definedName>
    <definedName name="ss" localSheetId="0">[0]!Period</definedName>
    <definedName name="ss" localSheetId="6">[0]!Period</definedName>
    <definedName name="ss">[0]!Period</definedName>
  </definedNames>
  <calcPr fullCalcOnLoad="1"/>
</workbook>
</file>

<file path=xl/sharedStrings.xml><?xml version="1.0" encoding="utf-8"?>
<sst xmlns="http://schemas.openxmlformats.org/spreadsheetml/2006/main" count="341" uniqueCount="168">
  <si>
    <t>Note 1</t>
  </si>
  <si>
    <t>Product Group:</t>
  </si>
  <si>
    <t>Volumes</t>
  </si>
  <si>
    <t>Speed of resolution</t>
  </si>
  <si>
    <t>COMPLAINTS STATISTICS TABLES</t>
  </si>
  <si>
    <t xml:space="preserve">Number of complaints by cause of complaint </t>
  </si>
  <si>
    <t>Reporting Periods:</t>
  </si>
  <si>
    <t>Other</t>
  </si>
  <si>
    <t>2008-H1</t>
  </si>
  <si>
    <t>2007-H2</t>
  </si>
  <si>
    <t>2007-H1</t>
  </si>
  <si>
    <t>2006-H2</t>
  </si>
  <si>
    <t>2006-H1</t>
  </si>
  <si>
    <t>Banking &amp; Loans</t>
  </si>
  <si>
    <t>GI &amp; Pure Protection</t>
  </si>
  <si>
    <t>Home Finance</t>
  </si>
  <si>
    <t>Investments</t>
  </si>
  <si>
    <t>Life &amp; Pensions</t>
  </si>
  <si>
    <t>Poor Customer Service</t>
  </si>
  <si>
    <t>Overcharging</t>
  </si>
  <si>
    <t>Other Admin</t>
  </si>
  <si>
    <t>Dispute over sums/ amounts</t>
  </si>
  <si>
    <t>Misleading Advice</t>
  </si>
  <si>
    <t>Delays</t>
  </si>
  <si>
    <t>Failure to carry out instructions</t>
  </si>
  <si>
    <t>Arrears Handling</t>
  </si>
  <si>
    <t>Breach of Contract</t>
  </si>
  <si>
    <t>Misleading Advertising</t>
  </si>
  <si>
    <t>Switching/ Churning</t>
  </si>
  <si>
    <t>Bank (inc e-money issuers)</t>
  </si>
  <si>
    <t>Building Society</t>
  </si>
  <si>
    <t>Credit Union</t>
  </si>
  <si>
    <t>Investment Management</t>
  </si>
  <si>
    <t>Personal Investment</t>
  </si>
  <si>
    <t>Professional firms</t>
  </si>
  <si>
    <t>Securities &amp; Futures</t>
  </si>
  <si>
    <t>Mortgage Business</t>
  </si>
  <si>
    <t>Complaints Upheld</t>
  </si>
  <si>
    <t>Annual Report Category</t>
  </si>
  <si>
    <t>Independent Financial Advisor (IFA)</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</si>
  <si>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</si>
  <si>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</si>
  <si>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</si>
  <si>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</si>
  <si>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</si>
  <si>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</si>
  <si>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</si>
  <si>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</si>
  <si>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</si>
  <si>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</si>
  <si>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</si>
  <si>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</si>
  <si>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</si>
  <si>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</si>
  <si>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</si>
  <si>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</si>
  <si>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</si>
  <si>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</si>
  <si>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</si>
  <si>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</si>
  <si>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</si>
  <si>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</si>
  <si>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</si>
  <si>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</si>
  <si>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</si>
  <si>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</si>
  <si>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</si>
  <si>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Mortgage Lender</t>
  </si>
  <si>
    <t>Mortgage Adviser</t>
  </si>
  <si>
    <t>Mortgage Arranger</t>
  </si>
  <si>
    <t>Mortgage Administrator</t>
  </si>
  <si>
    <t>Designated Professional Body</t>
  </si>
  <si>
    <t>Authorised Professional Firm</t>
  </si>
  <si>
    <t>CIS Trustee</t>
  </si>
  <si>
    <t>CIS Administrator</t>
  </si>
  <si>
    <t>Media Firm</t>
  </si>
  <si>
    <t>Service Company</t>
  </si>
  <si>
    <t>Number of complaints by FSA firm type</t>
  </si>
  <si>
    <t>Firm Category Description</t>
  </si>
  <si>
    <t>Firm types are determined by the firm category description allocated to firms by internal FSA systems. These category descriptions are in turn determined by FSA supervisory divisions</t>
  </si>
  <si>
    <t>Cause of complaint:</t>
  </si>
  <si>
    <t>Complaints by product and cause</t>
  </si>
  <si>
    <t>Proportion of complaints closed after 8 weeks by firm type</t>
  </si>
  <si>
    <t>Proportion of complaints upheld by firm type</t>
  </si>
  <si>
    <t>Note 2</t>
  </si>
  <si>
    <t>Product Group</t>
  </si>
  <si>
    <t>Product Name</t>
  </si>
  <si>
    <t>Cash Deposit ISA</t>
  </si>
  <si>
    <t>Credit Card</t>
  </si>
  <si>
    <t>Current Account</t>
  </si>
  <si>
    <t>Deposit/Savings</t>
  </si>
  <si>
    <t>Other Loans</t>
  </si>
  <si>
    <t>Critical Illness</t>
  </si>
  <si>
    <t>Income Protection</t>
  </si>
  <si>
    <t>Motor</t>
  </si>
  <si>
    <t>Other GI/Pure Protection</t>
  </si>
  <si>
    <t>Permanent Health</t>
  </si>
  <si>
    <t>Private Medical Insurance</t>
  </si>
  <si>
    <t>Property</t>
  </si>
  <si>
    <t>Term Assurance</t>
  </si>
  <si>
    <t>Flexible Mortgage</t>
  </si>
  <si>
    <t>Impaired Credit Mortgage</t>
  </si>
  <si>
    <t>Lifetime Mortgage</t>
  </si>
  <si>
    <t>Other Regulated Mortgages</t>
  </si>
  <si>
    <t>Other Unregulated Loan Secured on Land</t>
  </si>
  <si>
    <t>Self Cert Mortgage</t>
  </si>
  <si>
    <t>Investment Trust</t>
  </si>
  <si>
    <t>Other Regulated Investment</t>
  </si>
  <si>
    <t>PEP/ISA</t>
  </si>
  <si>
    <t>Share/Derivative</t>
  </si>
  <si>
    <t>Unit Trust/OEIC</t>
  </si>
  <si>
    <t>FSAVC</t>
  </si>
  <si>
    <t>Income Withdrawal Product</t>
  </si>
  <si>
    <t>Investment Based Annuity</t>
  </si>
  <si>
    <t>Investment Bond</t>
  </si>
  <si>
    <t>Long Term Care</t>
  </si>
  <si>
    <t>Mortgage Endowment</t>
  </si>
  <si>
    <t>Other Endowment</t>
  </si>
  <si>
    <t>Personal Pension</t>
  </si>
  <si>
    <t>Stakeholder Pension</t>
  </si>
  <si>
    <t>Standard Annuity</t>
  </si>
  <si>
    <t>Whole of Life</t>
  </si>
  <si>
    <t>Total</t>
  </si>
  <si>
    <t>2008-H2</t>
  </si>
  <si>
    <t>Mortgage</t>
  </si>
  <si>
    <t>Total (Product Group)</t>
  </si>
  <si>
    <r>
      <t>Number of complaints by type of product</t>
    </r>
    <r>
      <rPr>
        <sz val="8"/>
        <rFont val="Tahoma"/>
        <family val="2"/>
      </rPr>
      <t xml:space="preserve"> (Note 1)</t>
    </r>
  </si>
  <si>
    <t xml:space="preserve">Number and percentage of complaints by product group and cause as a proportion of total complaints for each product group </t>
  </si>
  <si>
    <t>Other (category does not match complaint description)</t>
  </si>
  <si>
    <t>Number of Firms as at 31 March 2009</t>
  </si>
  <si>
    <t>Friendly Society</t>
  </si>
  <si>
    <t>No Primary Category*</t>
  </si>
  <si>
    <t>*The majority of 'No Primary Category ' firms are firms which passported into the UK under the Insurance Mediation Directive. The firm type information we require from these firms is limited.</t>
  </si>
  <si>
    <r>
      <t xml:space="preserve">Number of Complaints by Product Name </t>
    </r>
    <r>
      <rPr>
        <sz val="8"/>
        <rFont val="Tahoma"/>
        <family val="2"/>
      </rPr>
      <t>(Note 1)</t>
    </r>
  </si>
  <si>
    <t>The product groups are made up of the following product names</t>
  </si>
  <si>
    <t>For detailed product names see section 1a</t>
  </si>
  <si>
    <t>Volumes by product name</t>
  </si>
  <si>
    <t>(from Section 1)</t>
  </si>
  <si>
    <t>Number of complaints by product group</t>
  </si>
  <si>
    <t>As a percentage of all closed complaints</t>
  </si>
  <si>
    <t>Number and percentage of complaints upheld as a proportion of total closed complaints for each firm type</t>
  </si>
  <si>
    <t>Number and percentage of complaints closed after 8 weeks as a proportion of total closed complaints for each firm type</t>
  </si>
  <si>
    <t>Number of closed complaints by firm type</t>
  </si>
  <si>
    <t>Complaints (2) - Volumes</t>
  </si>
  <si>
    <t>Complaints (2a) - Volumes by Product Name</t>
  </si>
  <si>
    <t>Complaints (3) - Speed of resolution</t>
  </si>
  <si>
    <t>Complaints (4) - Complaints Upheld</t>
  </si>
  <si>
    <t>2a</t>
  </si>
  <si>
    <t>Other Insurer</t>
  </si>
  <si>
    <t>Total (Product Name)</t>
  </si>
  <si>
    <t>Professional Firms</t>
  </si>
  <si>
    <t>Advising and Arranging Intermediary (excluding FA &amp; Stockbroker)</t>
  </si>
  <si>
    <t>Advising only Intermediary (excluding FA)</t>
  </si>
  <si>
    <t>Arranging only Intermediary (excluding Stockbroker)</t>
  </si>
  <si>
    <t>Data Not Included</t>
  </si>
  <si>
    <r>
      <t xml:space="preserve">Number of complaints by firm type </t>
    </r>
    <r>
      <rPr>
        <sz val="8"/>
        <rFont val="Tahoma"/>
        <family val="2"/>
      </rPr>
      <t>(Note 2)</t>
    </r>
  </si>
  <si>
    <r>
      <t xml:space="preserve">Number of closed complaints by firm type </t>
    </r>
    <r>
      <rPr>
        <sz val="8"/>
        <rFont val="Tahoma"/>
        <family val="2"/>
      </rPr>
      <t>(Note 2)</t>
    </r>
  </si>
  <si>
    <r>
      <t xml:space="preserve">Complaints closed after 8 weeks by firm type </t>
    </r>
    <r>
      <rPr>
        <sz val="10"/>
        <rFont val="Tahoma"/>
        <family val="2"/>
      </rPr>
      <t>(Note 2)</t>
    </r>
  </si>
  <si>
    <r>
      <t xml:space="preserve">Complaints upheld by firm type </t>
    </r>
    <r>
      <rPr>
        <sz val="10"/>
        <rFont val="Tahoma"/>
        <family val="2"/>
      </rPr>
      <t>(Note 2)</t>
    </r>
  </si>
  <si>
    <t>Complaints (1) - Complaints by product group and cause (2009 H1)</t>
  </si>
  <si>
    <t>2009-H1</t>
  </si>
  <si>
    <t>AGGREGATE COMPLAINTS STATISTICS: 2006 to 2009 (H1)</t>
  </si>
  <si>
    <t>Complaints by product group and cause of complaint (2009 H1)</t>
  </si>
  <si>
    <r>
      <t>2009 H1 - Complaints by product group and cause of complaint</t>
    </r>
    <r>
      <rPr>
        <sz val="8"/>
        <rFont val="Tahoma"/>
        <family val="2"/>
      </rPr>
      <t xml:space="preserve"> (Note 1)</t>
    </r>
  </si>
  <si>
    <t>GI &amp; Pure Protection (a)</t>
  </si>
  <si>
    <t>(a) We note that the volumes of complaints in the 'Other GI/Pure Protection' and 'Income Protection' for all periods from H1 2006 to H2 2008 categories have changed. This is due to some income protection insurance complaints being reclassified as complaints about payment protection insurance.</t>
  </si>
  <si>
    <t>Income Protection (a)</t>
  </si>
  <si>
    <t>Other GI/Pure Protection (a)</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</si>
</sst>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quot;/&quot;##"/>
    <numFmt numFmtId="173" formatCode="#,##0.0"/>
    <numFmt numFmtId="174" formatCode="0.0"/>
    <numFmt numFmtId="175" formatCode="#,##0.00,"/>
    <numFmt numFmtId="176" formatCode="#,###.00,"/>
    <numFmt numFmtId="177" formatCode="00&quot;/&quot;00&quot;/&quot;00"/>
    <numFmt numFmtId="178" formatCode="#,##0.000,"/>
    <numFmt numFmtId="179" formatCode="&quot;£&quot;000"/>
    <numFmt numFmtId="180" formatCode="&quot;Yes&quot;;&quot;Yes&quot;;&quot;No&quot;"/>
    <numFmt numFmtId="181" formatCode="&quot;True&quot;;&quot;True&quot;;&quot;False&quot;"/>
    <numFmt numFmtId="182" formatCode="&quot;On&quot;;&quot;On&quot;;&quot;Off&quot;"/>
    <numFmt numFmtId="183" formatCode="[$€-2]\ #,##0.00_);[Red]\([$€-2]\ #,##0.00\)"/>
    <numFmt numFmtId="184" formatCode="#,##0.########&quot;K&quot;"/>
    <numFmt numFmtId="185" formatCode="#,##0&quot;K&quot;"/>
    <numFmt numFmtId="186" formatCode="#,##0,"/>
    <numFmt numFmtId="187" formatCode="#,##0.########,&quot;K&quot;"/>
    <numFmt numFmtId="188" formatCode="#,##0,,"/>
    <numFmt numFmtId="189" formatCode="#,##0.00%"/>
    <numFmt numFmtId="190" formatCode="#0.00%"/>
    <numFmt numFmtId="191" formatCode="#,##0.000"/>
    <numFmt numFmtId="192" formatCode="#0.000%"/>
    <numFmt numFmtId="193" formatCode="#,##0.00%&quot;K&quot;"/>
    <numFmt numFmtId="194" formatCode="#0.########&quot;K&quot;"/>
    <numFmt numFmtId="195" formatCode="#0&quot;K&quot;"/>
    <numFmt numFmtId="196" formatCode="0.000%"/>
    <numFmt numFmtId="197" formatCode="0.0000%"/>
    <numFmt numFmtId="198" formatCode="0.0%"/>
    <numFmt numFmtId="199" formatCode="0.0000000"/>
    <numFmt numFmtId="200" formatCode="0.000000"/>
    <numFmt numFmtId="201" formatCode="0.00000"/>
    <numFmt numFmtId="202" formatCode="0.0000"/>
    <numFmt numFmtId="203" formatCode="0.000"/>
    <numFmt numFmtId="204" formatCode="#,##0.00&quot;K&quot;"/>
    <numFmt numFmtId="205" formatCode="0.00000000"/>
    <numFmt numFmtId="206" formatCode="#,##0.000&quot;K&quot;"/>
    <numFmt numFmtId="207" formatCode="#,###\K"/>
    <numFmt numFmtId="208" formatCode="#,###.\K"/>
    <numFmt numFmtId="209" formatCode="0.00000%"/>
    <numFmt numFmtId="210" formatCode="#,##0.0,"/>
    <numFmt numFmtId="211" formatCode="#,##0,.&quot;K&quot;"/>
    <numFmt numFmtId="212" formatCode="#,##0.########"/>
    <numFmt numFmtId="213" formatCode="0.000000%"/>
    <numFmt numFmtId="214" formatCode="_(* #,##0_);_(* \(#,##0\);_(* &quot;-&quot;??_);_(@_)"/>
    <numFmt numFmtId="215" formatCode="#,##0.0%"/>
    <numFmt numFmtId="216" formatCode="#,##0%"/>
    <numFmt numFmtId="217" formatCode="_(* #,##0.0_);_(* \(#,##0.0\);_(* &quot;-&quot;??_);_(@_)"/>
    <numFmt numFmtId="218" formatCode="#,##0.0000"/>
  </numFmts>
  <fonts count="55">
    <font>
      <sz val="10"/>
      <name val="Arial"/>
      <family val="0"/>
    </font>
    <font>
      <u val="single"/>
      <sz val="10"/>
      <color indexed="36"/>
      <name val="Arial"/>
      <family val="0"/>
    </font>
    <font>
      <u val="single"/>
      <sz val="10"/>
      <color indexed="12"/>
      <name val="Arial"/>
      <family val="0"/>
    </font>
    <font>
      <sz val="16"/>
      <color indexed="20"/>
      <name val="Tahoma"/>
      <family val="2"/>
    </font>
    <font>
      <sz val="10"/>
      <name val="Tahoma"/>
      <family val="2"/>
    </font>
    <font>
      <b/>
      <sz val="10"/>
      <color indexed="20"/>
      <name val="Tahoma"/>
      <family val="2"/>
    </font>
    <font>
      <sz val="10"/>
      <color indexed="8"/>
      <name val="Tahoma"/>
      <family val="2"/>
    </font>
    <font>
      <sz val="8"/>
      <name val="Arial"/>
      <family val="0"/>
    </font>
    <font>
      <b/>
      <sz val="11"/>
      <color indexed="20"/>
      <name val="Tahoma"/>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0"/>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color indexed="63"/>
      </right>
      <top style="thin">
        <color indexed="31"/>
      </top>
      <bottom style="thin">
        <color indexed="31"/>
      </bottom>
    </border>
    <border>
      <left style="thin">
        <color indexed="31"/>
      </left>
      <right>
        <color indexed="63"/>
      </right>
      <top>
        <color indexed="63"/>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color indexed="63"/>
      </bottom>
    </border>
    <border>
      <left style="thin">
        <color indexed="44"/>
      </left>
      <right style="thin">
        <color indexed="44"/>
      </right>
      <top style="thin">
        <color indexed="44"/>
      </top>
      <bottom style="thin">
        <color indexed="44"/>
      </bottom>
    </border>
    <border>
      <left>
        <color indexed="63"/>
      </left>
      <right>
        <color indexed="63"/>
      </right>
      <top>
        <color indexed="63"/>
      </top>
      <bottom style="thin">
        <color indexed="31"/>
      </bottom>
    </border>
    <border>
      <left>
        <color indexed="63"/>
      </left>
      <right style="thin">
        <color indexed="31"/>
      </right>
      <top style="thin">
        <color indexed="31"/>
      </top>
      <bottom style="thin">
        <color indexed="31"/>
      </bottom>
    </border>
    <border>
      <left>
        <color indexed="63"/>
      </left>
      <right style="thin">
        <color indexed="31"/>
      </right>
      <top style="thin">
        <color indexed="31"/>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1">
    <xf numFmtId="0" fontId="0" fillId="0" borderId="0" xfId="0" applyAlignment="1">
      <alignment/>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left" indent="3"/>
    </xf>
    <xf numFmtId="0" fontId="6" fillId="0" borderId="0" xfId="0" applyNumberFormat="1" applyFont="1" applyAlignment="1">
      <alignment/>
    </xf>
    <xf numFmtId="0" fontId="4" fillId="0" borderId="0" xfId="0" applyFont="1" applyAlignment="1">
      <alignment/>
    </xf>
    <xf numFmtId="0" fontId="4" fillId="0" borderId="0" xfId="0" applyFont="1" applyAlignment="1">
      <alignment horizontal="left" indent="3"/>
    </xf>
    <xf numFmtId="0" fontId="4" fillId="0" borderId="0" xfId="57" applyFont="1" applyAlignment="1">
      <alignment horizontal="left" indent="3"/>
      <protection/>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0" xfId="0" applyFont="1" applyFill="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33" borderId="10" xfId="0" applyFont="1" applyFill="1" applyBorder="1" applyAlignment="1">
      <alignment/>
    </xf>
    <xf numFmtId="0" fontId="9" fillId="33" borderId="11" xfId="0" applyFont="1" applyFill="1" applyBorder="1" applyAlignment="1">
      <alignment/>
    </xf>
    <xf numFmtId="0" fontId="9" fillId="0" borderId="0" xfId="0" applyFont="1" applyFill="1" applyBorder="1" applyAlignment="1">
      <alignment/>
    </xf>
    <xf numFmtId="0" fontId="9" fillId="33" borderId="0" xfId="0" applyFont="1" applyFill="1" applyBorder="1" applyAlignment="1">
      <alignment/>
    </xf>
    <xf numFmtId="0" fontId="12" fillId="0" borderId="0" xfId="0" applyFont="1" applyAlignment="1">
      <alignment horizontal="center"/>
    </xf>
    <xf numFmtId="0" fontId="9" fillId="34" borderId="12" xfId="0" applyFont="1" applyFill="1" applyBorder="1" applyAlignment="1">
      <alignment/>
    </xf>
    <xf numFmtId="0" fontId="9" fillId="34" borderId="13" xfId="0" applyFont="1" applyFill="1" applyBorder="1" applyAlignment="1">
      <alignment horizontal="left"/>
    </xf>
    <xf numFmtId="0" fontId="9" fillId="34" borderId="14" xfId="0" applyFont="1" applyFill="1" applyBorder="1" applyAlignment="1">
      <alignment horizontal="left"/>
    </xf>
    <xf numFmtId="3" fontId="9" fillId="0" borderId="15" xfId="0" applyNumberFormat="1" applyFont="1" applyBorder="1" applyAlignment="1">
      <alignment/>
    </xf>
    <xf numFmtId="0" fontId="13" fillId="34" borderId="12" xfId="0" applyFont="1" applyFill="1" applyBorder="1" applyAlignment="1">
      <alignment/>
    </xf>
    <xf numFmtId="0" fontId="0" fillId="0" borderId="0" xfId="0" applyFill="1" applyAlignment="1">
      <alignment/>
    </xf>
    <xf numFmtId="3" fontId="12" fillId="0" borderId="15" xfId="0" applyNumberFormat="1" applyFont="1" applyBorder="1" applyAlignment="1">
      <alignment/>
    </xf>
    <xf numFmtId="0" fontId="5" fillId="0" borderId="0" xfId="0" applyFont="1" applyAlignment="1">
      <alignment horizontal="left"/>
    </xf>
    <xf numFmtId="0" fontId="12" fillId="33" borderId="10" xfId="0" applyFont="1" applyFill="1" applyBorder="1" applyAlignment="1">
      <alignment horizontal="left"/>
    </xf>
    <xf numFmtId="0" fontId="12" fillId="34" borderId="14" xfId="0" applyFont="1" applyFill="1" applyBorder="1" applyAlignment="1">
      <alignment horizontal="left"/>
    </xf>
    <xf numFmtId="0" fontId="13" fillId="33" borderId="13" xfId="0" applyFont="1" applyFill="1" applyBorder="1" applyAlignment="1">
      <alignment/>
    </xf>
    <xf numFmtId="0" fontId="15" fillId="33" borderId="10" xfId="0" applyFont="1" applyFill="1" applyBorder="1" applyAlignment="1">
      <alignment/>
    </xf>
    <xf numFmtId="0" fontId="17" fillId="0" borderId="0" xfId="0" applyFont="1" applyAlignment="1">
      <alignment/>
    </xf>
    <xf numFmtId="0" fontId="18" fillId="0" borderId="0" xfId="0" applyFont="1" applyAlignment="1">
      <alignment/>
    </xf>
    <xf numFmtId="9" fontId="9" fillId="0" borderId="0" xfId="60" applyFont="1" applyAlignment="1">
      <alignment/>
    </xf>
    <xf numFmtId="0" fontId="12" fillId="34" borderId="12" xfId="0" applyFont="1" applyFill="1" applyBorder="1" applyAlignment="1">
      <alignment horizontal="left"/>
    </xf>
    <xf numFmtId="9" fontId="12" fillId="0" borderId="15" xfId="60" applyFont="1" applyBorder="1" applyAlignment="1">
      <alignment/>
    </xf>
    <xf numFmtId="0" fontId="19" fillId="0" borderId="0" xfId="0" applyFont="1" applyAlignment="1">
      <alignment/>
    </xf>
    <xf numFmtId="0" fontId="7" fillId="0" borderId="0" xfId="0" applyFont="1" applyAlignment="1">
      <alignment/>
    </xf>
    <xf numFmtId="0" fontId="20" fillId="0" borderId="0" xfId="0" applyFont="1" applyBorder="1" applyAlignment="1">
      <alignment wrapText="1"/>
    </xf>
    <xf numFmtId="0" fontId="13" fillId="33" borderId="0" xfId="0" applyFont="1" applyFill="1" applyBorder="1" applyAlignment="1">
      <alignment/>
    </xf>
    <xf numFmtId="0" fontId="5" fillId="0" borderId="0" xfId="0" applyFont="1" applyAlignment="1">
      <alignment horizontal="right"/>
    </xf>
    <xf numFmtId="3" fontId="0" fillId="0" borderId="0" xfId="0" applyNumberFormat="1" applyAlignment="1">
      <alignment/>
    </xf>
    <xf numFmtId="3" fontId="9" fillId="0" borderId="0" xfId="0" applyNumberFormat="1" applyFont="1" applyAlignment="1">
      <alignment/>
    </xf>
    <xf numFmtId="3" fontId="16" fillId="35" borderId="15" xfId="0" applyNumberFormat="1" applyFont="1" applyFill="1" applyBorder="1" applyAlignment="1">
      <alignment horizontal="right" vertical="top"/>
    </xf>
    <xf numFmtId="3" fontId="11" fillId="35" borderId="15" xfId="0" applyNumberFormat="1" applyFont="1" applyFill="1" applyBorder="1" applyAlignment="1">
      <alignment horizontal="right" vertical="top"/>
    </xf>
    <xf numFmtId="0" fontId="9" fillId="34" borderId="15" xfId="0" applyFont="1" applyFill="1" applyBorder="1" applyAlignment="1">
      <alignment horizontal="left"/>
    </xf>
    <xf numFmtId="0" fontId="12" fillId="34" borderId="15" xfId="0" applyFont="1" applyFill="1" applyBorder="1" applyAlignment="1">
      <alignment horizontal="left"/>
    </xf>
    <xf numFmtId="0" fontId="9" fillId="34" borderId="15" xfId="0" applyFont="1" applyFill="1" applyBorder="1" applyAlignment="1">
      <alignment horizontal="left" indent="2"/>
    </xf>
    <xf numFmtId="0" fontId="12" fillId="33" borderId="15" xfId="0" applyFont="1" applyFill="1" applyBorder="1" applyAlignment="1">
      <alignment/>
    </xf>
    <xf numFmtId="49" fontId="16" fillId="33" borderId="15" xfId="0" applyNumberFormat="1" applyFont="1" applyFill="1" applyBorder="1" applyAlignment="1">
      <alignment vertical="top" wrapText="1"/>
    </xf>
    <xf numFmtId="49" fontId="11" fillId="33" borderId="15" xfId="0" applyNumberFormat="1" applyFont="1" applyFill="1" applyBorder="1" applyAlignment="1">
      <alignment vertical="top" wrapText="1"/>
    </xf>
    <xf numFmtId="0" fontId="13" fillId="34" borderId="15" xfId="0" applyFont="1" applyFill="1" applyBorder="1" applyAlignment="1">
      <alignment horizontal="left"/>
    </xf>
    <xf numFmtId="0" fontId="9" fillId="0" borderId="16" xfId="0" applyFont="1" applyFill="1" applyBorder="1" applyAlignment="1">
      <alignment/>
    </xf>
    <xf numFmtId="179" fontId="9" fillId="0" borderId="16" xfId="0" applyNumberFormat="1" applyFont="1" applyFill="1" applyBorder="1" applyAlignment="1">
      <alignment horizontal="left"/>
    </xf>
    <xf numFmtId="49" fontId="16" fillId="0" borderId="16" xfId="0" applyNumberFormat="1" applyFont="1" applyFill="1" applyBorder="1" applyAlignment="1">
      <alignment vertical="top" wrapText="1"/>
    </xf>
    <xf numFmtId="49" fontId="11" fillId="35" borderId="16" xfId="0" applyNumberFormat="1" applyFont="1" applyFill="1" applyBorder="1" applyAlignment="1">
      <alignment vertical="top" wrapText="1"/>
    </xf>
    <xf numFmtId="9" fontId="0" fillId="0" borderId="0" xfId="0" applyNumberFormat="1" applyAlignment="1">
      <alignment/>
    </xf>
    <xf numFmtId="9" fontId="16" fillId="35" borderId="15" xfId="0" applyNumberFormat="1" applyFont="1" applyFill="1" applyBorder="1" applyAlignment="1">
      <alignment horizontal="right" vertical="top"/>
    </xf>
    <xf numFmtId="9" fontId="11" fillId="35" borderId="15" xfId="0" applyNumberFormat="1" applyFont="1" applyFill="1" applyBorder="1" applyAlignment="1">
      <alignment horizontal="right" vertical="top"/>
    </xf>
    <xf numFmtId="9" fontId="10" fillId="0" borderId="0" xfId="0" applyNumberFormat="1" applyFont="1" applyAlignment="1">
      <alignment/>
    </xf>
    <xf numFmtId="10" fontId="6" fillId="0" borderId="0" xfId="0" applyNumberFormat="1" applyFont="1" applyFill="1" applyBorder="1" applyAlignment="1">
      <alignment vertical="center" wrapText="1"/>
    </xf>
    <xf numFmtId="9" fontId="0" fillId="0" borderId="0" xfId="60" applyFont="1" applyAlignment="1">
      <alignment/>
    </xf>
    <xf numFmtId="3" fontId="16" fillId="0" borderId="15" xfId="0" applyNumberFormat="1" applyFont="1" applyFill="1" applyBorder="1" applyAlignment="1">
      <alignment horizontal="right" vertical="top"/>
    </xf>
    <xf numFmtId="0" fontId="9" fillId="0" borderId="0" xfId="0" applyFont="1" applyBorder="1" applyAlignment="1">
      <alignment/>
    </xf>
    <xf numFmtId="3" fontId="16" fillId="0" borderId="17" xfId="0" applyNumberFormat="1" applyFont="1" applyFill="1" applyBorder="1" applyAlignment="1">
      <alignment horizontal="right" vertical="top"/>
    </xf>
    <xf numFmtId="3" fontId="16" fillId="0" borderId="17" xfId="0" applyNumberFormat="1" applyFont="1" applyBorder="1" applyAlignment="1">
      <alignment horizontal="right" vertical="top"/>
    </xf>
    <xf numFmtId="3" fontId="11" fillId="0" borderId="17" xfId="0" applyNumberFormat="1" applyFont="1" applyBorder="1" applyAlignment="1">
      <alignment horizontal="right" vertical="top"/>
    </xf>
    <xf numFmtId="49" fontId="16" fillId="33" borderId="17" xfId="0" applyNumberFormat="1" applyFont="1" applyFill="1" applyBorder="1" applyAlignment="1">
      <alignment vertical="top" wrapText="1"/>
    </xf>
    <xf numFmtId="0" fontId="16" fillId="33" borderId="17" xfId="0" applyNumberFormat="1" applyFont="1" applyFill="1" applyBorder="1" applyAlignment="1">
      <alignment vertical="top" wrapText="1"/>
    </xf>
    <xf numFmtId="49" fontId="11" fillId="33" borderId="17" xfId="0" applyNumberFormat="1" applyFont="1" applyFill="1" applyBorder="1" applyAlignment="1">
      <alignment vertical="top" wrapText="1"/>
    </xf>
    <xf numFmtId="0" fontId="11" fillId="33" borderId="17" xfId="0" applyNumberFormat="1" applyFont="1" applyFill="1" applyBorder="1" applyAlignment="1">
      <alignment vertical="top" wrapText="1"/>
    </xf>
    <xf numFmtId="0" fontId="9" fillId="0" borderId="18" xfId="0" applyFont="1" applyFill="1" applyBorder="1" applyAlignment="1">
      <alignment/>
    </xf>
    <xf numFmtId="9" fontId="9" fillId="0" borderId="12" xfId="60" applyFont="1" applyFill="1" applyBorder="1" applyAlignment="1">
      <alignment/>
    </xf>
    <xf numFmtId="9" fontId="9" fillId="0" borderId="11" xfId="60" applyFont="1" applyFill="1" applyBorder="1" applyAlignment="1">
      <alignment/>
    </xf>
    <xf numFmtId="0" fontId="9" fillId="34" borderId="19" xfId="0" applyFont="1" applyFill="1" applyBorder="1" applyAlignment="1">
      <alignment/>
    </xf>
    <xf numFmtId="1" fontId="11" fillId="0" borderId="0" xfId="0" applyNumberFormat="1" applyFont="1" applyFill="1" applyBorder="1" applyAlignment="1">
      <alignment horizontal="right" vertical="center" wrapText="1"/>
    </xf>
    <xf numFmtId="3" fontId="16" fillId="0" borderId="19" xfId="0" applyNumberFormat="1" applyFont="1" applyFill="1" applyBorder="1" applyAlignment="1">
      <alignment horizontal="right" vertical="top"/>
    </xf>
    <xf numFmtId="216" fontId="16" fillId="0" borderId="15" xfId="0" applyNumberFormat="1" applyFont="1" applyFill="1" applyBorder="1" applyAlignment="1">
      <alignment horizontal="right" vertical="top"/>
    </xf>
    <xf numFmtId="9" fontId="16" fillId="0" borderId="15" xfId="0" applyNumberFormat="1" applyFont="1" applyFill="1" applyBorder="1" applyAlignment="1">
      <alignment horizontal="right" vertical="top"/>
    </xf>
    <xf numFmtId="49" fontId="6" fillId="0" borderId="0" xfId="0" applyNumberFormat="1" applyFont="1" applyFill="1" applyBorder="1" applyAlignment="1">
      <alignment vertical="center" wrapText="1"/>
    </xf>
    <xf numFmtId="0" fontId="9" fillId="0" borderId="12" xfId="0" applyFont="1" applyFill="1" applyBorder="1" applyAlignment="1">
      <alignment/>
    </xf>
    <xf numFmtId="0" fontId="9" fillId="0" borderId="11" xfId="0" applyFont="1" applyFill="1" applyBorder="1" applyAlignment="1">
      <alignment/>
    </xf>
    <xf numFmtId="186" fontId="15" fillId="0" borderId="19" xfId="0" applyNumberFormat="1" applyFont="1" applyBorder="1" applyAlignment="1">
      <alignment wrapText="1"/>
    </xf>
    <xf numFmtId="0" fontId="9" fillId="0" borderId="14" xfId="0" applyFont="1" applyBorder="1" applyAlignment="1">
      <alignment/>
    </xf>
    <xf numFmtId="186" fontId="12" fillId="0" borderId="14" xfId="0" applyNumberFormat="1" applyFont="1" applyBorder="1" applyAlignment="1">
      <alignment/>
    </xf>
    <xf numFmtId="186" fontId="15" fillId="0" borderId="12" xfId="0" applyNumberFormat="1" applyFont="1" applyBorder="1" applyAlignment="1">
      <alignment/>
    </xf>
    <xf numFmtId="186" fontId="15" fillId="0" borderId="19" xfId="0" applyNumberFormat="1" applyFont="1" applyBorder="1" applyAlignment="1">
      <alignment/>
    </xf>
    <xf numFmtId="0" fontId="13" fillId="0" borderId="19" xfId="0" applyFont="1" applyBorder="1" applyAlignment="1">
      <alignment/>
    </xf>
    <xf numFmtId="49" fontId="16" fillId="0" borderId="14" xfId="0" applyNumberFormat="1" applyFont="1" applyBorder="1" applyAlignment="1">
      <alignment vertical="top" wrapText="1"/>
    </xf>
    <xf numFmtId="0" fontId="9" fillId="34" borderId="14" xfId="0" applyFont="1" applyFill="1" applyBorder="1" applyAlignment="1">
      <alignment/>
    </xf>
    <xf numFmtId="0" fontId="9" fillId="34" borderId="10" xfId="0" applyFont="1" applyFill="1" applyBorder="1" applyAlignment="1">
      <alignment/>
    </xf>
    <xf numFmtId="0" fontId="13" fillId="34" borderId="19" xfId="0" applyFont="1" applyFill="1" applyBorder="1" applyAlignment="1">
      <alignment/>
    </xf>
    <xf numFmtId="0" fontId="13" fillId="34" borderId="20" xfId="0" applyFont="1" applyFill="1" applyBorder="1" applyAlignment="1">
      <alignment/>
    </xf>
    <xf numFmtId="3" fontId="15" fillId="34" borderId="19" xfId="0" applyNumberFormat="1" applyFont="1" applyFill="1" applyBorder="1" applyAlignment="1">
      <alignment/>
    </xf>
    <xf numFmtId="9" fontId="9" fillId="0" borderId="18" xfId="60" applyFont="1" applyFill="1" applyBorder="1" applyAlignment="1">
      <alignment/>
    </xf>
    <xf numFmtId="9" fontId="9" fillId="0" borderId="0" xfId="60" applyFont="1" applyBorder="1" applyAlignment="1">
      <alignment/>
    </xf>
    <xf numFmtId="214" fontId="11" fillId="0" borderId="0" xfId="42" applyNumberFormat="1" applyFont="1" applyFill="1" applyBorder="1" applyAlignment="1">
      <alignment horizontal="right" vertical="center" wrapText="1"/>
    </xf>
    <xf numFmtId="0" fontId="9" fillId="34" borderId="12" xfId="0" applyFont="1" applyFill="1" applyBorder="1" applyAlignment="1">
      <alignment horizontal="left"/>
    </xf>
    <xf numFmtId="0" fontId="9" fillId="0" borderId="14" xfId="0" applyFont="1" applyFill="1" applyBorder="1" applyAlignment="1">
      <alignment/>
    </xf>
    <xf numFmtId="0" fontId="13" fillId="0" borderId="12" xfId="0" applyFont="1" applyFill="1" applyBorder="1" applyAlignment="1">
      <alignment/>
    </xf>
    <xf numFmtId="3" fontId="15" fillId="0" borderId="19" xfId="0" applyNumberFormat="1" applyFont="1" applyFill="1" applyBorder="1" applyAlignment="1">
      <alignment/>
    </xf>
    <xf numFmtId="0" fontId="13" fillId="34" borderId="12" xfId="0" applyFont="1" applyFill="1" applyBorder="1" applyAlignment="1">
      <alignment wrapText="1"/>
    </xf>
    <xf numFmtId="3" fontId="15" fillId="0" borderId="19" xfId="0" applyNumberFormat="1" applyFont="1" applyFill="1" applyBorder="1" applyAlignment="1">
      <alignment horizontal="right"/>
    </xf>
    <xf numFmtId="214" fontId="9" fillId="0" borderId="0" xfId="42" applyNumberFormat="1" applyFont="1" applyAlignment="1">
      <alignment/>
    </xf>
    <xf numFmtId="171" fontId="9" fillId="0" borderId="0" xfId="0" applyNumberFormat="1" applyFont="1" applyAlignment="1">
      <alignment/>
    </xf>
    <xf numFmtId="4" fontId="9" fillId="0" borderId="0" xfId="0" applyNumberFormat="1" applyFont="1" applyAlignment="1">
      <alignment/>
    </xf>
    <xf numFmtId="198" fontId="11" fillId="0" borderId="0" xfId="0" applyNumberFormat="1" applyFont="1" applyFill="1" applyBorder="1" applyAlignment="1">
      <alignment horizontal="right" vertical="center" wrapText="1"/>
    </xf>
    <xf numFmtId="198" fontId="6" fillId="0" borderId="0" xfId="0" applyNumberFormat="1" applyFont="1" applyFill="1" applyBorder="1" applyAlignment="1">
      <alignment vertical="center" wrapText="1"/>
    </xf>
    <xf numFmtId="3" fontId="11" fillId="0" borderId="0" xfId="0" applyNumberFormat="1" applyFont="1" applyFill="1" applyBorder="1" applyAlignment="1">
      <alignment horizontal="right" vertical="top"/>
    </xf>
    <xf numFmtId="49" fontId="10" fillId="0" borderId="19" xfId="0" applyNumberFormat="1" applyFont="1" applyBorder="1" applyAlignment="1">
      <alignment vertical="top" wrapText="1"/>
    </xf>
    <xf numFmtId="49" fontId="11" fillId="35" borderId="0" xfId="0" applyNumberFormat="1" applyFont="1" applyFill="1" applyBorder="1" applyAlignment="1">
      <alignment horizontal="right" vertical="top" wrapText="1"/>
    </xf>
    <xf numFmtId="0" fontId="11" fillId="0" borderId="0" xfId="0" applyFont="1" applyAlignment="1">
      <alignment horizontal="right"/>
    </xf>
    <xf numFmtId="0" fontId="0" fillId="0" borderId="0" xfId="0" applyAlignment="1">
      <alignment/>
    </xf>
    <xf numFmtId="0" fontId="20" fillId="0" borderId="18" xfId="0" applyFont="1" applyBorder="1" applyAlignment="1">
      <alignment wrapText="1"/>
    </xf>
    <xf numFmtId="0" fontId="14" fillId="0" borderId="18" xfId="0" applyFont="1" applyBorder="1" applyAlignment="1">
      <alignment/>
    </xf>
    <xf numFmtId="0" fontId="9" fillId="34" borderId="14" xfId="0" applyFont="1" applyFill="1" applyBorder="1" applyAlignment="1">
      <alignment wrapText="1"/>
    </xf>
    <xf numFmtId="0" fontId="0" fillId="0" borderId="19"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LAR Proposed Tables for Aggregates - April 2007(2008022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C2:J35"/>
  <sheetViews>
    <sheetView showGridLines="0" tabSelected="1" zoomScalePageLayoutView="0" workbookViewId="0" topLeftCell="A1">
      <selection activeCell="A1" sqref="A1"/>
    </sheetView>
  </sheetViews>
  <sheetFormatPr defaultColWidth="9.140625" defaultRowHeight="12.75"/>
  <cols>
    <col min="1" max="16384" width="9.140625" style="2" customWidth="1"/>
  </cols>
  <sheetData>
    <row r="2" ht="19.5">
      <c r="C2" s="1" t="s">
        <v>161</v>
      </c>
    </row>
    <row r="3" ht="19.5">
      <c r="C3" s="1"/>
    </row>
    <row r="4" spans="3:4" ht="12.75">
      <c r="C4" s="3"/>
      <c r="D4" s="3"/>
    </row>
    <row r="5" spans="3:5" ht="12.75">
      <c r="C5" s="3">
        <v>1</v>
      </c>
      <c r="D5" s="3"/>
      <c r="E5" s="30" t="s">
        <v>81</v>
      </c>
    </row>
    <row r="6" spans="3:5" ht="12.75">
      <c r="C6" s="4"/>
      <c r="D6" s="6"/>
      <c r="E6" s="8"/>
    </row>
    <row r="7" spans="4:10" ht="12.75">
      <c r="D7" s="10"/>
      <c r="E7" s="5" t="s">
        <v>162</v>
      </c>
      <c r="F7" s="4"/>
      <c r="G7" s="4"/>
      <c r="H7" s="4"/>
      <c r="I7" s="4"/>
      <c r="J7" s="4"/>
    </row>
    <row r="8" spans="6:10" ht="12.75">
      <c r="F8" s="4"/>
      <c r="G8" s="4"/>
      <c r="H8" s="4"/>
      <c r="I8" s="4"/>
      <c r="J8" s="4"/>
    </row>
    <row r="9" spans="3:10" ht="12.75">
      <c r="C9" s="3">
        <v>2</v>
      </c>
      <c r="D9" s="3"/>
      <c r="E9" s="3" t="s">
        <v>2</v>
      </c>
      <c r="F9" s="4"/>
      <c r="G9" s="4"/>
      <c r="H9" s="4"/>
      <c r="I9" s="4"/>
      <c r="J9" s="4"/>
    </row>
    <row r="10" spans="3:10" ht="12.75">
      <c r="C10" s="3"/>
      <c r="D10" s="3"/>
      <c r="F10" s="4"/>
      <c r="G10" s="4"/>
      <c r="H10" s="4"/>
      <c r="I10" s="4"/>
      <c r="J10" s="4"/>
    </row>
    <row r="11" spans="3:10" ht="12.75">
      <c r="C11" s="4">
        <v>2.1</v>
      </c>
      <c r="E11" s="5" t="s">
        <v>138</v>
      </c>
      <c r="F11" s="4"/>
      <c r="G11" s="4"/>
      <c r="H11" s="4"/>
      <c r="I11" s="4"/>
      <c r="J11" s="4"/>
    </row>
    <row r="12" spans="3:10" ht="12.75">
      <c r="C12" s="4"/>
      <c r="D12" s="6"/>
      <c r="E12" s="5"/>
      <c r="F12" s="4"/>
      <c r="G12" s="4"/>
      <c r="H12" s="4"/>
      <c r="I12" s="4"/>
      <c r="J12" s="4"/>
    </row>
    <row r="13" spans="3:10" ht="12.75">
      <c r="C13" s="7">
        <v>2.2</v>
      </c>
      <c r="E13" s="5" t="s">
        <v>77</v>
      </c>
      <c r="F13" s="4"/>
      <c r="G13" s="4"/>
      <c r="H13" s="4"/>
      <c r="I13" s="4"/>
      <c r="J13" s="4"/>
    </row>
    <row r="14" spans="5:10" ht="12.75">
      <c r="E14" s="5"/>
      <c r="F14" s="4"/>
      <c r="G14" s="4"/>
      <c r="H14" s="4"/>
      <c r="I14" s="4"/>
      <c r="J14" s="4"/>
    </row>
    <row r="15" spans="3:10" ht="12.75">
      <c r="C15" s="7">
        <v>2.3</v>
      </c>
      <c r="E15" s="5" t="s">
        <v>5</v>
      </c>
      <c r="F15" s="4"/>
      <c r="G15" s="4"/>
      <c r="H15" s="4"/>
      <c r="I15" s="4"/>
      <c r="J15" s="4"/>
    </row>
    <row r="16" spans="3:10" ht="12.75">
      <c r="C16" s="7"/>
      <c r="E16" s="5"/>
      <c r="F16" s="4"/>
      <c r="G16" s="4"/>
      <c r="H16" s="4"/>
      <c r="I16" s="4"/>
      <c r="J16" s="4"/>
    </row>
    <row r="17" spans="3:10" ht="12.75">
      <c r="C17" s="7">
        <v>2.4</v>
      </c>
      <c r="E17" s="5" t="s">
        <v>142</v>
      </c>
      <c r="F17" s="4"/>
      <c r="G17" s="4"/>
      <c r="H17" s="4"/>
      <c r="I17" s="4"/>
      <c r="J17" s="4"/>
    </row>
    <row r="18" spans="3:10" ht="12.75">
      <c r="C18" s="7"/>
      <c r="E18" s="5"/>
      <c r="F18" s="4"/>
      <c r="G18" s="4"/>
      <c r="H18" s="4"/>
      <c r="I18" s="4"/>
      <c r="J18" s="4"/>
    </row>
    <row r="19" spans="3:5" ht="12.75">
      <c r="C19" s="7"/>
      <c r="E19" s="5"/>
    </row>
    <row r="20" spans="3:5" ht="12.75">
      <c r="C20" s="44" t="s">
        <v>147</v>
      </c>
      <c r="D20" s="3"/>
      <c r="E20" s="3" t="s">
        <v>136</v>
      </c>
    </row>
    <row r="21" spans="3:5" ht="12.75">
      <c r="C21" s="4"/>
      <c r="D21" s="6"/>
      <c r="E21" s="5"/>
    </row>
    <row r="22" spans="3:5" ht="12.75">
      <c r="C22" s="4"/>
      <c r="E22" s="5"/>
    </row>
    <row r="23" spans="3:5" ht="12.75">
      <c r="C23" s="3">
        <v>3</v>
      </c>
      <c r="D23" s="3"/>
      <c r="E23" s="3" t="s">
        <v>3</v>
      </c>
    </row>
    <row r="24" spans="3:5" ht="12.75">
      <c r="C24" s="3"/>
      <c r="D24" s="3"/>
      <c r="E24" s="3"/>
    </row>
    <row r="25" spans="4:5" ht="12.75">
      <c r="D25" s="9"/>
      <c r="E25" s="5" t="s">
        <v>82</v>
      </c>
    </row>
    <row r="26" spans="3:5" ht="12.75">
      <c r="C26" s="4"/>
      <c r="E26" s="5"/>
    </row>
    <row r="27" spans="3:5" ht="12.75">
      <c r="C27" s="4"/>
      <c r="E27" s="5"/>
    </row>
    <row r="28" spans="3:5" ht="12.75">
      <c r="C28" s="3">
        <v>4</v>
      </c>
      <c r="D28" s="3"/>
      <c r="E28" s="3" t="s">
        <v>37</v>
      </c>
    </row>
    <row r="29" spans="3:5" ht="12.75">
      <c r="C29" s="4"/>
      <c r="D29" s="6"/>
      <c r="E29" s="8"/>
    </row>
    <row r="30" spans="4:5" ht="12.75">
      <c r="D30" s="10"/>
      <c r="E30" s="5" t="s">
        <v>83</v>
      </c>
    </row>
    <row r="31" spans="4:5" ht="12.75">
      <c r="D31" s="10"/>
      <c r="E31" s="5"/>
    </row>
    <row r="32" ht="12.75">
      <c r="D32" s="9"/>
    </row>
    <row r="33" spans="3:5" ht="12.75">
      <c r="C33" s="3"/>
      <c r="D33" s="3"/>
      <c r="E33" s="3"/>
    </row>
    <row r="34" ht="12.75">
      <c r="D34" s="9"/>
    </row>
    <row r="35" spans="4:5" ht="12.75">
      <c r="D35" s="10"/>
      <c r="E35" s="5"/>
    </row>
  </sheetData>
  <sheetProtection/>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B1:V37"/>
  <sheetViews>
    <sheetView showGridLines="0" zoomScalePageLayoutView="0" workbookViewId="0" topLeftCell="A1">
      <pane xSplit="6" ySplit="8" topLeftCell="G9" activePane="bottomRight" state="frozen"/>
      <selection pane="topLeft" activeCell="A1" sqref="A1"/>
      <selection pane="topRight" activeCell="G1" sqref="G1"/>
      <selection pane="bottomLeft" activeCell="A9" sqref="A9"/>
      <selection pane="bottomRight" activeCell="B1" sqref="B1"/>
    </sheetView>
  </sheetViews>
  <sheetFormatPr defaultColWidth="9.140625" defaultRowHeight="12.75"/>
  <cols>
    <col min="1" max="1" width="4.140625" style="0" customWidth="1"/>
    <col min="2" max="2" width="21.140625" style="0" customWidth="1"/>
    <col min="4" max="4" width="2.57421875" style="0" customWidth="1"/>
    <col min="5" max="5" width="5.28125" style="0" customWidth="1"/>
    <col min="6" max="6" width="20.57421875" style="0" customWidth="1"/>
    <col min="7" max="7" width="13.8515625" style="0" customWidth="1"/>
    <col min="8" max="8" width="5.8515625" style="60" customWidth="1"/>
    <col min="9" max="9" width="15.140625" style="0" customWidth="1"/>
    <col min="10" max="10" width="5.8515625" style="60" customWidth="1"/>
    <col min="11" max="11" width="13.7109375" style="0" customWidth="1"/>
    <col min="12" max="12" width="6.8515625" style="60" customWidth="1"/>
    <col min="13" max="13" width="13.421875" style="0" customWidth="1"/>
    <col min="14" max="14" width="7.00390625" style="60" customWidth="1"/>
    <col min="15" max="15" width="14.421875" style="0" customWidth="1"/>
    <col min="16" max="16" width="5.8515625" style="60" customWidth="1"/>
    <col min="17" max="17" width="13.28125" style="0" customWidth="1"/>
    <col min="18" max="18" width="6.140625" style="60" customWidth="1"/>
    <col min="19" max="19" width="15.7109375" style="0" customWidth="1"/>
    <col min="20" max="20" width="6.7109375" style="60" customWidth="1"/>
  </cols>
  <sheetData>
    <row r="1" ht="12.75">
      <c r="B1" s="3" t="s">
        <v>159</v>
      </c>
    </row>
    <row r="2" ht="12.75">
      <c r="B2" s="41" t="s">
        <v>127</v>
      </c>
    </row>
    <row r="3" ht="12.75">
      <c r="B3" s="41"/>
    </row>
    <row r="4" spans="7:8" ht="12.75">
      <c r="G4" s="40" t="s">
        <v>1</v>
      </c>
      <c r="H4" s="63"/>
    </row>
    <row r="5" ht="12.75">
      <c r="B5" s="28"/>
    </row>
    <row r="6" spans="7:22" ht="31.5" customHeight="1">
      <c r="G6" s="114" t="s">
        <v>13</v>
      </c>
      <c r="H6" s="114"/>
      <c r="I6" s="114" t="s">
        <v>14</v>
      </c>
      <c r="J6" s="114"/>
      <c r="K6" s="114" t="s">
        <v>15</v>
      </c>
      <c r="L6" s="114"/>
      <c r="M6" s="114" t="s">
        <v>16</v>
      </c>
      <c r="N6" s="114"/>
      <c r="O6" s="114" t="s">
        <v>17</v>
      </c>
      <c r="P6" s="114"/>
      <c r="Q6" s="114" t="s">
        <v>7</v>
      </c>
      <c r="R6" s="114"/>
      <c r="S6" s="114" t="s">
        <v>125</v>
      </c>
      <c r="T6" s="114"/>
      <c r="U6" s="114"/>
      <c r="V6" s="114"/>
    </row>
    <row r="7" spans="2:6" ht="17.25" customHeight="1">
      <c r="B7" s="31" t="s">
        <v>163</v>
      </c>
      <c r="C7" s="19"/>
      <c r="D7" s="19"/>
      <c r="E7" s="23"/>
      <c r="F7" s="23"/>
    </row>
    <row r="8" spans="2:6" ht="12.75">
      <c r="B8" s="34" t="s">
        <v>80</v>
      </c>
      <c r="C8" s="19"/>
      <c r="D8" s="19"/>
      <c r="E8" s="23"/>
      <c r="F8" s="23"/>
    </row>
    <row r="9" spans="2:20" ht="11.25" customHeight="1">
      <c r="B9" s="25" t="s">
        <v>25</v>
      </c>
      <c r="C9" s="23"/>
      <c r="D9" s="23"/>
      <c r="E9" s="23"/>
      <c r="F9" s="23"/>
      <c r="G9" s="47">
        <v>27053</v>
      </c>
      <c r="H9" s="61">
        <f aca="true" t="shared" si="0" ref="H9:H20">G9/$G$21</f>
        <v>0.031668604031826635</v>
      </c>
      <c r="I9" s="47">
        <v>1127</v>
      </c>
      <c r="J9" s="61">
        <f aca="true" t="shared" si="1" ref="J9:J21">I9/$I$21</f>
        <v>0.003369781995736194</v>
      </c>
      <c r="K9" s="47">
        <v>3655</v>
      </c>
      <c r="L9" s="61">
        <f aca="true" t="shared" si="2" ref="L9:L21">K9/$K$21</f>
        <v>0.05156602708803612</v>
      </c>
      <c r="M9" s="47">
        <v>42</v>
      </c>
      <c r="N9" s="61">
        <f aca="true" t="shared" si="3" ref="N9:N21">M9/$M$21</f>
        <v>0.0011293965795417876</v>
      </c>
      <c r="O9" s="47">
        <v>883</v>
      </c>
      <c r="P9" s="61">
        <f aca="true" t="shared" si="4" ref="P9:P21">O9/$O$21</f>
        <v>0.007632861934234639</v>
      </c>
      <c r="Q9" s="47">
        <v>6421</v>
      </c>
      <c r="R9" s="61">
        <f aca="true" t="shared" si="5" ref="R9:R21">Q9/$Q$21</f>
        <v>0.0678100347445903</v>
      </c>
      <c r="S9" s="48">
        <v>39181</v>
      </c>
      <c r="T9" s="62">
        <f aca="true" t="shared" si="6" ref="T9:T21">S9/$S$21</f>
        <v>0.025996938570364114</v>
      </c>
    </row>
    <row r="10" spans="2:20" ht="11.25" customHeight="1">
      <c r="B10" s="25" t="s">
        <v>26</v>
      </c>
      <c r="C10" s="23"/>
      <c r="D10" s="23"/>
      <c r="E10" s="23"/>
      <c r="F10" s="23"/>
      <c r="G10" s="47">
        <v>14606</v>
      </c>
      <c r="H10" s="61">
        <f t="shared" si="0"/>
        <v>0.017097979170105342</v>
      </c>
      <c r="I10" s="47">
        <v>9369</v>
      </c>
      <c r="J10" s="61">
        <f t="shared" si="1"/>
        <v>0.02801374225204295</v>
      </c>
      <c r="K10" s="47">
        <v>703</v>
      </c>
      <c r="L10" s="61">
        <f t="shared" si="2"/>
        <v>0.009918171557562076</v>
      </c>
      <c r="M10" s="47">
        <v>193</v>
      </c>
      <c r="N10" s="61">
        <f t="shared" si="3"/>
        <v>0.005189846186942024</v>
      </c>
      <c r="O10" s="47">
        <v>714</v>
      </c>
      <c r="P10" s="61">
        <f t="shared" si="4"/>
        <v>0.006171985754296186</v>
      </c>
      <c r="Q10" s="47">
        <v>1670</v>
      </c>
      <c r="R10" s="61">
        <f t="shared" si="5"/>
        <v>0.01763631179309544</v>
      </c>
      <c r="S10" s="48">
        <v>27255</v>
      </c>
      <c r="T10" s="62">
        <f t="shared" si="6"/>
        <v>0.01808393253707853</v>
      </c>
    </row>
    <row r="11" spans="2:20" ht="11.25" customHeight="1">
      <c r="B11" s="25" t="s">
        <v>23</v>
      </c>
      <c r="C11" s="23"/>
      <c r="D11" s="23"/>
      <c r="E11" s="23"/>
      <c r="F11" s="21"/>
      <c r="G11" s="47">
        <v>57762</v>
      </c>
      <c r="H11" s="61">
        <f t="shared" si="0"/>
        <v>0.0676169706164333</v>
      </c>
      <c r="I11" s="47">
        <v>28108</v>
      </c>
      <c r="J11" s="61">
        <f t="shared" si="1"/>
        <v>0.08404421680226526</v>
      </c>
      <c r="K11" s="47">
        <v>5982</v>
      </c>
      <c r="L11" s="61">
        <f t="shared" si="2"/>
        <v>0.0843961625282167</v>
      </c>
      <c r="M11" s="47">
        <v>5008</v>
      </c>
      <c r="N11" s="61">
        <f t="shared" si="3"/>
        <v>0.13466709691298268</v>
      </c>
      <c r="O11" s="47">
        <v>14945</v>
      </c>
      <c r="P11" s="61">
        <f t="shared" si="4"/>
        <v>0.12918813319041528</v>
      </c>
      <c r="Q11" s="47">
        <v>5969</v>
      </c>
      <c r="R11" s="61">
        <f t="shared" si="5"/>
        <v>0.06303661382813573</v>
      </c>
      <c r="S11" s="48">
        <v>117774</v>
      </c>
      <c r="T11" s="62">
        <f t="shared" si="6"/>
        <v>0.07814408624552878</v>
      </c>
    </row>
    <row r="12" spans="2:20" ht="11.25" customHeight="1">
      <c r="B12" s="25" t="s">
        <v>21</v>
      </c>
      <c r="C12" s="23"/>
      <c r="D12" s="23"/>
      <c r="E12" s="23"/>
      <c r="F12" s="23"/>
      <c r="G12" s="47">
        <v>92920</v>
      </c>
      <c r="H12" s="61">
        <f t="shared" si="0"/>
        <v>0.10877339617186009</v>
      </c>
      <c r="I12" s="47">
        <v>52770</v>
      </c>
      <c r="J12" s="61">
        <f t="shared" si="1"/>
        <v>0.15778473461845516</v>
      </c>
      <c r="K12" s="47">
        <v>14445</v>
      </c>
      <c r="L12" s="61">
        <f t="shared" si="2"/>
        <v>0.2037951467268623</v>
      </c>
      <c r="M12" s="47">
        <v>2722</v>
      </c>
      <c r="N12" s="61">
        <f t="shared" si="3"/>
        <v>0.07319565451220823</v>
      </c>
      <c r="O12" s="47">
        <v>14160</v>
      </c>
      <c r="P12" s="61">
        <f t="shared" si="4"/>
        <v>0.1224024065557899</v>
      </c>
      <c r="Q12" s="47">
        <v>7909</v>
      </c>
      <c r="R12" s="61">
        <f t="shared" si="5"/>
        <v>0.08352430537221066</v>
      </c>
      <c r="S12" s="48">
        <v>184926</v>
      </c>
      <c r="T12" s="62">
        <f t="shared" si="6"/>
        <v>0.12270002965884368</v>
      </c>
    </row>
    <row r="13" spans="2:20" ht="11.25" customHeight="1">
      <c r="B13" s="25" t="s">
        <v>24</v>
      </c>
      <c r="C13" s="23"/>
      <c r="D13" s="23"/>
      <c r="E13" s="23"/>
      <c r="F13" s="23"/>
      <c r="G13" s="47">
        <v>84773</v>
      </c>
      <c r="H13" s="61">
        <f t="shared" si="0"/>
        <v>0.09923640888589212</v>
      </c>
      <c r="I13" s="47">
        <v>21643</v>
      </c>
      <c r="J13" s="61">
        <f t="shared" si="1"/>
        <v>0.06471356853036242</v>
      </c>
      <c r="K13" s="47">
        <v>3475</v>
      </c>
      <c r="L13" s="61">
        <f t="shared" si="2"/>
        <v>0.0490265237020316</v>
      </c>
      <c r="M13" s="47">
        <v>4578</v>
      </c>
      <c r="N13" s="61">
        <f t="shared" si="3"/>
        <v>0.12310422717005486</v>
      </c>
      <c r="O13" s="47">
        <v>6960</v>
      </c>
      <c r="P13" s="61">
        <f t="shared" si="4"/>
        <v>0.06016389474776114</v>
      </c>
      <c r="Q13" s="47">
        <v>6199</v>
      </c>
      <c r="R13" s="61">
        <f t="shared" si="5"/>
        <v>0.06546556694934048</v>
      </c>
      <c r="S13" s="48">
        <v>127628</v>
      </c>
      <c r="T13" s="62">
        <f t="shared" si="6"/>
        <v>0.084682302030536</v>
      </c>
    </row>
    <row r="14" spans="2:20" ht="11.25" customHeight="1">
      <c r="B14" s="25" t="s">
        <v>27</v>
      </c>
      <c r="C14" s="23"/>
      <c r="D14" s="23"/>
      <c r="E14" s="23"/>
      <c r="F14" s="23"/>
      <c r="G14" s="47">
        <v>16631</v>
      </c>
      <c r="H14" s="61">
        <f t="shared" si="0"/>
        <v>0.019468471284268245</v>
      </c>
      <c r="I14" s="47">
        <v>5965</v>
      </c>
      <c r="J14" s="61">
        <f t="shared" si="1"/>
        <v>0.017835625203696893</v>
      </c>
      <c r="K14" s="47">
        <v>935</v>
      </c>
      <c r="L14" s="61">
        <f t="shared" si="2"/>
        <v>0.013191309255079007</v>
      </c>
      <c r="M14" s="47">
        <v>625</v>
      </c>
      <c r="N14" s="61">
        <f t="shared" si="3"/>
        <v>0.01680649671937184</v>
      </c>
      <c r="O14" s="47">
        <v>2014</v>
      </c>
      <c r="P14" s="61">
        <f t="shared" si="4"/>
        <v>0.017409494830745824</v>
      </c>
      <c r="Q14" s="47">
        <v>1599</v>
      </c>
      <c r="R14" s="61">
        <f t="shared" si="5"/>
        <v>0.01688650452524527</v>
      </c>
      <c r="S14" s="48">
        <v>27769</v>
      </c>
      <c r="T14" s="62">
        <f t="shared" si="6"/>
        <v>0.018424976063919785</v>
      </c>
    </row>
    <row r="15" spans="2:20" ht="11.25" customHeight="1">
      <c r="B15" s="25" t="s">
        <v>22</v>
      </c>
      <c r="C15" s="23"/>
      <c r="D15" s="23"/>
      <c r="E15" s="23"/>
      <c r="F15" s="23"/>
      <c r="G15" s="47">
        <v>38339</v>
      </c>
      <c r="H15" s="61">
        <f t="shared" si="0"/>
        <v>0.044880146748094533</v>
      </c>
      <c r="I15" s="47">
        <v>105560</v>
      </c>
      <c r="J15" s="61">
        <f t="shared" si="1"/>
        <v>0.31562927015963854</v>
      </c>
      <c r="K15" s="47">
        <v>5080</v>
      </c>
      <c r="L15" s="61">
        <f t="shared" si="2"/>
        <v>0.0716704288939052</v>
      </c>
      <c r="M15" s="47">
        <v>6778</v>
      </c>
      <c r="N15" s="61">
        <f t="shared" si="3"/>
        <v>0.18226309562224374</v>
      </c>
      <c r="O15" s="47">
        <v>41747</v>
      </c>
      <c r="P15" s="61">
        <f t="shared" si="4"/>
        <v>0.36087099339580236</v>
      </c>
      <c r="Q15" s="47">
        <v>10463</v>
      </c>
      <c r="R15" s="61">
        <f t="shared" si="5"/>
        <v>0.11049624568332787</v>
      </c>
      <c r="S15" s="48">
        <v>207967</v>
      </c>
      <c r="T15" s="62">
        <f t="shared" si="6"/>
        <v>0.1379879360828696</v>
      </c>
    </row>
    <row r="16" spans="2:20" ht="11.25" customHeight="1">
      <c r="B16" s="25" t="s">
        <v>20</v>
      </c>
      <c r="C16" s="23"/>
      <c r="D16" s="23"/>
      <c r="E16" s="23"/>
      <c r="F16" s="23"/>
      <c r="G16" s="47">
        <v>139952</v>
      </c>
      <c r="H16" s="61">
        <f t="shared" si="0"/>
        <v>0.16382968511670432</v>
      </c>
      <c r="I16" s="47">
        <v>18968</v>
      </c>
      <c r="J16" s="61">
        <f t="shared" si="1"/>
        <v>0.05671519511546063</v>
      </c>
      <c r="K16" s="47">
        <v>10864</v>
      </c>
      <c r="L16" s="61">
        <f t="shared" si="2"/>
        <v>0.15327313769751694</v>
      </c>
      <c r="M16" s="47">
        <v>3441</v>
      </c>
      <c r="N16" s="61">
        <f t="shared" si="3"/>
        <v>0.0925298483381736</v>
      </c>
      <c r="O16" s="47">
        <v>7334</v>
      </c>
      <c r="P16" s="61">
        <f t="shared" si="4"/>
        <v>0.0633968396666782</v>
      </c>
      <c r="Q16" s="47">
        <v>8293</v>
      </c>
      <c r="R16" s="61">
        <f t="shared" si="5"/>
        <v>0.08757960101804818</v>
      </c>
      <c r="S16" s="48">
        <v>188852</v>
      </c>
      <c r="T16" s="62">
        <f t="shared" si="6"/>
        <v>0.12530496523545606</v>
      </c>
    </row>
    <row r="17" spans="2:20" ht="11.25" customHeight="1">
      <c r="B17" s="25" t="s">
        <v>19</v>
      </c>
      <c r="C17" s="23"/>
      <c r="D17" s="23"/>
      <c r="E17" s="23"/>
      <c r="F17" s="23"/>
      <c r="G17" s="47">
        <v>184215</v>
      </c>
      <c r="H17" s="61">
        <f t="shared" si="0"/>
        <v>0.21564454558544133</v>
      </c>
      <c r="I17" s="47">
        <v>9229</v>
      </c>
      <c r="J17" s="61">
        <f t="shared" si="1"/>
        <v>0.027595135792945286</v>
      </c>
      <c r="K17" s="47">
        <v>8179</v>
      </c>
      <c r="L17" s="61">
        <f t="shared" si="2"/>
        <v>0.11539221218961625</v>
      </c>
      <c r="M17" s="47">
        <v>1318</v>
      </c>
      <c r="N17" s="61">
        <f t="shared" si="3"/>
        <v>0.03544154028181134</v>
      </c>
      <c r="O17" s="47">
        <v>669</v>
      </c>
      <c r="P17" s="61">
        <f t="shared" si="4"/>
        <v>0.005782995055496006</v>
      </c>
      <c r="Q17" s="47">
        <v>3283</v>
      </c>
      <c r="R17" s="61">
        <f t="shared" si="5"/>
        <v>0.034670665638761866</v>
      </c>
      <c r="S17" s="48">
        <v>206893</v>
      </c>
      <c r="T17" s="62">
        <f t="shared" si="6"/>
        <v>0.13727532762406122</v>
      </c>
    </row>
    <row r="18" spans="2:20" ht="11.25" customHeight="1">
      <c r="B18" s="25" t="s">
        <v>18</v>
      </c>
      <c r="C18" s="23"/>
      <c r="D18" s="23"/>
      <c r="E18" s="23"/>
      <c r="F18" s="23"/>
      <c r="G18" s="47">
        <v>118623</v>
      </c>
      <c r="H18" s="61">
        <f t="shared" si="0"/>
        <v>0.13886167212757813</v>
      </c>
      <c r="I18" s="47">
        <v>43910</v>
      </c>
      <c r="J18" s="61">
        <f t="shared" si="1"/>
        <v>0.13129292584984587</v>
      </c>
      <c r="K18" s="47">
        <v>9914</v>
      </c>
      <c r="L18" s="61">
        <f t="shared" si="2"/>
        <v>0.13987020316027088</v>
      </c>
      <c r="M18" s="47">
        <v>7365</v>
      </c>
      <c r="N18" s="61">
        <f t="shared" si="3"/>
        <v>0.19804775734107777</v>
      </c>
      <c r="O18" s="47">
        <v>15867</v>
      </c>
      <c r="P18" s="61">
        <f t="shared" si="4"/>
        <v>0.1371581203969434</v>
      </c>
      <c r="Q18" s="47">
        <v>27953</v>
      </c>
      <c r="R18" s="61">
        <f t="shared" si="5"/>
        <v>0.29520228955233335</v>
      </c>
      <c r="S18" s="48">
        <v>223632</v>
      </c>
      <c r="T18" s="62">
        <f t="shared" si="6"/>
        <v>0.14838180154584282</v>
      </c>
    </row>
    <row r="19" spans="2:20" ht="11.25" customHeight="1">
      <c r="B19" s="25" t="s">
        <v>28</v>
      </c>
      <c r="C19" s="23"/>
      <c r="D19" s="23"/>
      <c r="E19" s="23"/>
      <c r="F19" s="23"/>
      <c r="G19" s="47">
        <v>166</v>
      </c>
      <c r="H19" s="61">
        <f t="shared" si="0"/>
        <v>0.00019432182269187232</v>
      </c>
      <c r="I19" s="47">
        <v>412</v>
      </c>
      <c r="J19" s="61">
        <f t="shared" si="1"/>
        <v>0.0012318990082016965</v>
      </c>
      <c r="K19" s="47">
        <v>29</v>
      </c>
      <c r="L19" s="61">
        <f t="shared" si="2"/>
        <v>0.0004091422121896162</v>
      </c>
      <c r="M19" s="47">
        <v>19</v>
      </c>
      <c r="N19" s="61">
        <f t="shared" si="3"/>
        <v>0.0005109175002689039</v>
      </c>
      <c r="O19" s="47">
        <v>102</v>
      </c>
      <c r="P19" s="61">
        <f t="shared" si="4"/>
        <v>0.0008817122506137409</v>
      </c>
      <c r="Q19" s="47">
        <v>164</v>
      </c>
      <c r="R19" s="61">
        <f t="shared" si="5"/>
        <v>0.0017319491820764381</v>
      </c>
      <c r="S19" s="48">
        <v>892</v>
      </c>
      <c r="T19" s="62">
        <f t="shared" si="6"/>
        <v>0.0005918498559190625</v>
      </c>
    </row>
    <row r="20" spans="2:20" ht="11.25" customHeight="1">
      <c r="B20" s="25" t="s">
        <v>128</v>
      </c>
      <c r="C20" s="23"/>
      <c r="D20" s="23"/>
      <c r="E20" s="23"/>
      <c r="F20" s="23"/>
      <c r="G20" s="47">
        <v>79213</v>
      </c>
      <c r="H20" s="61">
        <f t="shared" si="0"/>
        <v>0.0927277984391041</v>
      </c>
      <c r="I20" s="47">
        <v>37382</v>
      </c>
      <c r="J20" s="61">
        <f t="shared" si="1"/>
        <v>0.11177390467134908</v>
      </c>
      <c r="K20" s="47">
        <v>7619</v>
      </c>
      <c r="L20" s="61">
        <f t="shared" si="2"/>
        <v>0.10749153498871332</v>
      </c>
      <c r="M20" s="47">
        <v>5099</v>
      </c>
      <c r="N20" s="61">
        <f t="shared" si="3"/>
        <v>0.13711412283532323</v>
      </c>
      <c r="O20" s="47">
        <v>10289</v>
      </c>
      <c r="P20" s="61">
        <f t="shared" si="4"/>
        <v>0.08894056222122333</v>
      </c>
      <c r="Q20" s="47">
        <v>14768</v>
      </c>
      <c r="R20" s="61">
        <f t="shared" si="5"/>
        <v>0.15595991171283438</v>
      </c>
      <c r="S20" s="48">
        <v>154370</v>
      </c>
      <c r="T20" s="62">
        <f t="shared" si="6"/>
        <v>0.10242585454958036</v>
      </c>
    </row>
    <row r="21" spans="2:20" s="28" customFormat="1" ht="14.25" customHeight="1">
      <c r="B21" s="32" t="s">
        <v>122</v>
      </c>
      <c r="C21" s="23"/>
      <c r="D21" s="23"/>
      <c r="E21" s="23"/>
      <c r="F21" s="23"/>
      <c r="G21" s="48">
        <v>854253</v>
      </c>
      <c r="H21" s="62">
        <f>SUM(H9:H20)</f>
        <v>1</v>
      </c>
      <c r="I21" s="48">
        <v>334443</v>
      </c>
      <c r="J21" s="62">
        <f t="shared" si="1"/>
        <v>1</v>
      </c>
      <c r="K21" s="48">
        <v>70880</v>
      </c>
      <c r="L21" s="62">
        <f t="shared" si="2"/>
        <v>1</v>
      </c>
      <c r="M21" s="48">
        <v>37188</v>
      </c>
      <c r="N21" s="62">
        <f t="shared" si="3"/>
        <v>1</v>
      </c>
      <c r="O21" s="48">
        <v>115684</v>
      </c>
      <c r="P21" s="62">
        <f t="shared" si="4"/>
        <v>1</v>
      </c>
      <c r="Q21" s="48">
        <v>94691</v>
      </c>
      <c r="R21" s="62">
        <f t="shared" si="5"/>
        <v>1</v>
      </c>
      <c r="S21" s="48">
        <v>1507139</v>
      </c>
      <c r="T21" s="62">
        <f t="shared" si="6"/>
        <v>1</v>
      </c>
    </row>
    <row r="24" spans="5:8" ht="12.75">
      <c r="E24" s="60"/>
      <c r="G24" s="60"/>
      <c r="H24"/>
    </row>
    <row r="25" spans="5:11" ht="12.75">
      <c r="E25" s="60"/>
      <c r="G25" s="60"/>
      <c r="H25"/>
      <c r="K25" s="65"/>
    </row>
    <row r="26" spans="5:8" ht="12.75">
      <c r="E26" s="60"/>
      <c r="G26" s="60"/>
      <c r="H26"/>
    </row>
    <row r="27" spans="5:8" ht="12.75">
      <c r="E27" s="60"/>
      <c r="G27" s="60"/>
      <c r="H27"/>
    </row>
    <row r="28" spans="5:8" ht="12.75">
      <c r="E28" s="60"/>
      <c r="G28" s="60"/>
      <c r="H28"/>
    </row>
    <row r="29" spans="5:8" ht="12.75">
      <c r="E29" s="60"/>
      <c r="G29" s="60"/>
      <c r="H29"/>
    </row>
    <row r="30" spans="5:8" ht="12.75">
      <c r="E30" s="60"/>
      <c r="G30" s="60"/>
      <c r="H30"/>
    </row>
    <row r="31" spans="5:8" ht="12.75">
      <c r="E31" s="60"/>
      <c r="G31" s="60"/>
      <c r="H31"/>
    </row>
    <row r="32" spans="5:8" ht="12.75">
      <c r="E32" s="60"/>
      <c r="G32" s="60"/>
      <c r="H32"/>
    </row>
    <row r="33" spans="5:8" ht="12.75">
      <c r="E33" s="60"/>
      <c r="G33" s="60"/>
      <c r="H33"/>
    </row>
    <row r="34" spans="5:8" ht="12.75">
      <c r="E34" s="60"/>
      <c r="G34" s="60"/>
      <c r="H34"/>
    </row>
    <row r="35" spans="5:8" ht="12.75">
      <c r="E35" s="60"/>
      <c r="G35" s="60"/>
      <c r="H35"/>
    </row>
    <row r="36" ht="12.75">
      <c r="G36" s="65"/>
    </row>
    <row r="37" ht="12.75">
      <c r="G37" s="65"/>
    </row>
  </sheetData>
  <sheetProtection/>
  <mergeCells count="8">
    <mergeCell ref="O6:P6"/>
    <mergeCell ref="Q6:R6"/>
    <mergeCell ref="S6:T6"/>
    <mergeCell ref="U6:V6"/>
    <mergeCell ref="G6:H6"/>
    <mergeCell ref="I6:J6"/>
    <mergeCell ref="K6:L6"/>
    <mergeCell ref="M6:N6"/>
  </mergeCells>
  <printOptions/>
  <pageMargins left="0.75" right="0.75" top="1" bottom="1" header="0.5" footer="0.5"/>
  <pageSetup fitToHeight="1"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tabColor indexed="24"/>
    <pageSetUpPr fitToPage="1"/>
  </sheetPr>
  <dimension ref="A1:M64"/>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140625" defaultRowHeight="12.75"/>
  <cols>
    <col min="1" max="1" width="6.00390625" style="12" customWidth="1"/>
    <col min="2" max="2" width="40.421875" style="13" customWidth="1"/>
    <col min="3" max="3" width="2.7109375" style="14" customWidth="1"/>
    <col min="4" max="10" width="10.00390625" style="13" customWidth="1"/>
    <col min="11" max="11" width="14.28125" style="13" customWidth="1"/>
    <col min="12" max="16384" width="9.140625" style="13" customWidth="1"/>
  </cols>
  <sheetData>
    <row r="1" ht="12.75">
      <c r="B1" s="3" t="s">
        <v>143</v>
      </c>
    </row>
    <row r="4" spans="4:10" ht="10.5">
      <c r="D4" s="15" t="s">
        <v>6</v>
      </c>
      <c r="E4" s="15"/>
      <c r="F4" s="15"/>
      <c r="G4" s="15"/>
      <c r="H4" s="15"/>
      <c r="I4" s="15"/>
      <c r="J4" s="15"/>
    </row>
    <row r="5" spans="4:10" ht="10.5">
      <c r="D5" s="16"/>
      <c r="E5" s="16"/>
      <c r="F5" s="16"/>
      <c r="G5" s="16"/>
      <c r="H5" s="16"/>
      <c r="I5" s="16"/>
      <c r="J5" s="16"/>
    </row>
    <row r="6" spans="4:10" ht="10.5">
      <c r="D6" s="17" t="s">
        <v>12</v>
      </c>
      <c r="E6" s="17" t="s">
        <v>11</v>
      </c>
      <c r="F6" s="17" t="s">
        <v>10</v>
      </c>
      <c r="G6" s="17" t="s">
        <v>9</v>
      </c>
      <c r="H6" s="17" t="s">
        <v>8</v>
      </c>
      <c r="I6" s="17" t="s">
        <v>123</v>
      </c>
      <c r="J6" s="17" t="s">
        <v>160</v>
      </c>
    </row>
    <row r="9" spans="2:3" ht="10.5">
      <c r="B9" s="18" t="s">
        <v>126</v>
      </c>
      <c r="C9" s="20"/>
    </row>
    <row r="10" spans="2:7" ht="10.5">
      <c r="B10" s="33" t="s">
        <v>135</v>
      </c>
      <c r="C10" s="20"/>
      <c r="F10" s="46"/>
      <c r="G10" s="46"/>
    </row>
    <row r="11" spans="2:3" ht="10.5">
      <c r="B11" s="43"/>
      <c r="C11" s="20"/>
    </row>
    <row r="12" spans="1:13" ht="10.5">
      <c r="A12" s="22">
        <v>1</v>
      </c>
      <c r="B12" s="49" t="s">
        <v>13</v>
      </c>
      <c r="C12" s="56"/>
      <c r="D12" s="47">
        <v>517948</v>
      </c>
      <c r="E12" s="47">
        <v>608620</v>
      </c>
      <c r="F12" s="47">
        <v>1352873</v>
      </c>
      <c r="G12" s="47">
        <v>812819</v>
      </c>
      <c r="H12" s="47">
        <v>809646</v>
      </c>
      <c r="I12" s="47">
        <v>870124</v>
      </c>
      <c r="J12" s="47">
        <v>854253</v>
      </c>
      <c r="K12" s="46"/>
      <c r="L12" s="37"/>
      <c r="M12" s="37"/>
    </row>
    <row r="13" spans="2:12" ht="10.5">
      <c r="B13" s="49" t="s">
        <v>14</v>
      </c>
      <c r="C13" s="56"/>
      <c r="D13" s="47">
        <v>194730</v>
      </c>
      <c r="E13" s="47">
        <v>210050</v>
      </c>
      <c r="F13" s="47">
        <v>213952</v>
      </c>
      <c r="G13" s="47">
        <v>227695</v>
      </c>
      <c r="H13" s="47">
        <v>267046</v>
      </c>
      <c r="I13" s="47">
        <v>281275</v>
      </c>
      <c r="J13" s="47">
        <v>334443</v>
      </c>
      <c r="L13" s="37"/>
    </row>
    <row r="14" spans="2:12" ht="10.5">
      <c r="B14" s="49" t="s">
        <v>15</v>
      </c>
      <c r="C14" s="57"/>
      <c r="D14" s="47">
        <v>58326</v>
      </c>
      <c r="E14" s="47">
        <v>60390</v>
      </c>
      <c r="F14" s="47">
        <v>101330</v>
      </c>
      <c r="G14" s="47">
        <v>97798</v>
      </c>
      <c r="H14" s="47">
        <v>80114</v>
      </c>
      <c r="I14" s="47">
        <v>70071</v>
      </c>
      <c r="J14" s="47">
        <v>70880</v>
      </c>
      <c r="K14" s="107"/>
      <c r="L14" s="37"/>
    </row>
    <row r="15" spans="2:12" ht="10.5">
      <c r="B15" s="49" t="s">
        <v>16</v>
      </c>
      <c r="C15" s="56"/>
      <c r="D15" s="47">
        <v>27810</v>
      </c>
      <c r="E15" s="47">
        <v>25667</v>
      </c>
      <c r="F15" s="47">
        <v>31016</v>
      </c>
      <c r="G15" s="47">
        <v>29909</v>
      </c>
      <c r="H15" s="47">
        <v>39352</v>
      </c>
      <c r="I15" s="47">
        <v>37283</v>
      </c>
      <c r="J15" s="47">
        <v>37188</v>
      </c>
      <c r="K15" s="108"/>
      <c r="L15" s="37"/>
    </row>
    <row r="16" spans="2:12" ht="10.5">
      <c r="B16" s="49" t="s">
        <v>17</v>
      </c>
      <c r="C16" s="57"/>
      <c r="D16" s="47">
        <v>480838</v>
      </c>
      <c r="E16" s="47">
        <v>314855</v>
      </c>
      <c r="F16" s="47">
        <v>192569</v>
      </c>
      <c r="G16" s="47">
        <v>121137</v>
      </c>
      <c r="H16" s="47">
        <v>113903</v>
      </c>
      <c r="I16" s="47">
        <v>114334</v>
      </c>
      <c r="J16" s="47">
        <v>115684</v>
      </c>
      <c r="K16" s="46"/>
      <c r="L16" s="37"/>
    </row>
    <row r="17" spans="2:12" ht="10.5">
      <c r="B17" s="49" t="s">
        <v>7</v>
      </c>
      <c r="C17" s="57"/>
      <c r="D17" s="47">
        <v>117425</v>
      </c>
      <c r="E17" s="47">
        <v>109983</v>
      </c>
      <c r="F17" s="47">
        <v>123722</v>
      </c>
      <c r="G17" s="47">
        <v>107012</v>
      </c>
      <c r="H17" s="47">
        <v>116581</v>
      </c>
      <c r="I17" s="47">
        <v>103096</v>
      </c>
      <c r="J17" s="47">
        <v>94691</v>
      </c>
      <c r="L17" s="37"/>
    </row>
    <row r="18" spans="2:12" ht="10.5">
      <c r="B18" s="50" t="s">
        <v>122</v>
      </c>
      <c r="C18" s="57"/>
      <c r="D18" s="48">
        <f aca="true" t="shared" si="0" ref="D18:I18">SUM(D12:D17)</f>
        <v>1397077</v>
      </c>
      <c r="E18" s="48">
        <f t="shared" si="0"/>
        <v>1329565</v>
      </c>
      <c r="F18" s="48">
        <f t="shared" si="0"/>
        <v>2015462</v>
      </c>
      <c r="G18" s="48">
        <f t="shared" si="0"/>
        <v>1396370</v>
      </c>
      <c r="H18" s="48">
        <f t="shared" si="0"/>
        <v>1426642</v>
      </c>
      <c r="I18" s="48">
        <f t="shared" si="0"/>
        <v>1476183</v>
      </c>
      <c r="J18" s="48">
        <v>1507139</v>
      </c>
      <c r="L18" s="37"/>
    </row>
    <row r="19" spans="2:12" ht="10.5">
      <c r="B19" s="50"/>
      <c r="C19" s="57"/>
      <c r="D19" s="39"/>
      <c r="E19" s="39"/>
      <c r="F19" s="39"/>
      <c r="G19" s="39"/>
      <c r="H19" s="39"/>
      <c r="I19" s="39"/>
      <c r="J19" s="39"/>
      <c r="L19" s="37"/>
    </row>
    <row r="20" spans="2:12" ht="10.5">
      <c r="B20" s="51"/>
      <c r="C20" s="57"/>
      <c r="D20" s="26"/>
      <c r="E20" s="26"/>
      <c r="F20" s="26"/>
      <c r="G20" s="26"/>
      <c r="H20" s="26"/>
      <c r="I20" s="26"/>
      <c r="J20" s="26"/>
      <c r="L20" s="37"/>
    </row>
    <row r="21" spans="1:12" ht="10.5">
      <c r="A21" s="22">
        <v>2</v>
      </c>
      <c r="B21" s="52" t="s">
        <v>155</v>
      </c>
      <c r="C21" s="56"/>
      <c r="D21" s="26"/>
      <c r="E21" s="26"/>
      <c r="F21" s="26"/>
      <c r="G21" s="26"/>
      <c r="H21" s="26"/>
      <c r="I21" s="26"/>
      <c r="J21" s="26"/>
      <c r="L21" s="37"/>
    </row>
    <row r="22" spans="1:12" ht="10.5">
      <c r="A22" s="22"/>
      <c r="B22" s="53" t="s">
        <v>29</v>
      </c>
      <c r="C22" s="58"/>
      <c r="D22" s="47">
        <v>759786</v>
      </c>
      <c r="E22" s="47">
        <v>805158</v>
      </c>
      <c r="F22" s="47">
        <v>1538908</v>
      </c>
      <c r="G22" s="47">
        <v>919177</v>
      </c>
      <c r="H22" s="47">
        <v>923240</v>
      </c>
      <c r="I22" s="47">
        <v>1003015</v>
      </c>
      <c r="J22" s="47">
        <v>1013601</v>
      </c>
      <c r="L22" s="37"/>
    </row>
    <row r="23" spans="1:10" ht="10.5">
      <c r="A23" s="22"/>
      <c r="B23" s="53" t="s">
        <v>30</v>
      </c>
      <c r="C23" s="58"/>
      <c r="D23" s="47">
        <v>38989</v>
      </c>
      <c r="E23" s="47">
        <v>37932</v>
      </c>
      <c r="F23" s="47">
        <v>65681</v>
      </c>
      <c r="G23" s="47">
        <v>121924</v>
      </c>
      <c r="H23" s="47">
        <v>95308</v>
      </c>
      <c r="I23" s="47">
        <v>79349</v>
      </c>
      <c r="J23" s="47">
        <v>60825</v>
      </c>
    </row>
    <row r="24" spans="1:13" ht="10.5">
      <c r="A24" s="22"/>
      <c r="B24" s="53" t="s">
        <v>63</v>
      </c>
      <c r="C24" s="58"/>
      <c r="D24" s="47">
        <v>71639</v>
      </c>
      <c r="E24" s="47">
        <v>69779</v>
      </c>
      <c r="F24" s="47">
        <v>76616</v>
      </c>
      <c r="G24" s="47">
        <v>79693</v>
      </c>
      <c r="H24" s="47">
        <v>103659</v>
      </c>
      <c r="I24" s="47">
        <v>115242</v>
      </c>
      <c r="J24" s="47">
        <v>144751</v>
      </c>
      <c r="K24" s="37"/>
      <c r="L24" s="37"/>
      <c r="M24" s="37"/>
    </row>
    <row r="25" spans="1:12" ht="10.5">
      <c r="A25" s="22"/>
      <c r="B25" s="53" t="s">
        <v>32</v>
      </c>
      <c r="C25" s="58"/>
      <c r="D25" s="47">
        <v>10402</v>
      </c>
      <c r="E25" s="47">
        <v>9865</v>
      </c>
      <c r="F25" s="47">
        <v>13125</v>
      </c>
      <c r="G25" s="47">
        <v>11117</v>
      </c>
      <c r="H25" s="47">
        <v>11930</v>
      </c>
      <c r="I25" s="47">
        <v>10550</v>
      </c>
      <c r="J25" s="47">
        <v>10892</v>
      </c>
      <c r="L25" s="37"/>
    </row>
    <row r="26" spans="1:12" ht="10.5">
      <c r="A26" s="22"/>
      <c r="B26" s="53" t="s">
        <v>60</v>
      </c>
      <c r="C26" s="58"/>
      <c r="D26" s="47">
        <v>203268</v>
      </c>
      <c r="E26" s="47">
        <v>117619</v>
      </c>
      <c r="F26" s="47">
        <v>70634</v>
      </c>
      <c r="G26" s="47">
        <v>57988</v>
      </c>
      <c r="H26" s="47">
        <v>66905</v>
      </c>
      <c r="I26" s="47">
        <v>65315</v>
      </c>
      <c r="J26" s="47">
        <v>63448</v>
      </c>
      <c r="L26" s="37"/>
    </row>
    <row r="27" spans="1:12" ht="10.5">
      <c r="A27" s="22"/>
      <c r="B27" s="53" t="s">
        <v>124</v>
      </c>
      <c r="C27" s="58"/>
      <c r="D27" s="47">
        <v>6837</v>
      </c>
      <c r="E27" s="47">
        <v>7953</v>
      </c>
      <c r="F27" s="47">
        <v>11179</v>
      </c>
      <c r="G27" s="47">
        <v>14637</v>
      </c>
      <c r="H27" s="47">
        <v>15776</v>
      </c>
      <c r="I27" s="47">
        <v>12716</v>
      </c>
      <c r="J27" s="47">
        <v>11755</v>
      </c>
      <c r="L27" s="37"/>
    </row>
    <row r="28" spans="1:12" ht="10.5">
      <c r="A28" s="22"/>
      <c r="B28" s="53" t="s">
        <v>148</v>
      </c>
      <c r="C28" s="58"/>
      <c r="D28" s="47">
        <v>198829</v>
      </c>
      <c r="E28" s="47">
        <v>203091</v>
      </c>
      <c r="F28" s="47">
        <v>172308</v>
      </c>
      <c r="G28" s="47">
        <v>142930</v>
      </c>
      <c r="H28" s="47">
        <v>155327</v>
      </c>
      <c r="I28" s="47">
        <v>139593</v>
      </c>
      <c r="J28" s="47">
        <v>149953</v>
      </c>
      <c r="L28" s="37"/>
    </row>
    <row r="29" spans="1:12" ht="10.5">
      <c r="A29" s="22"/>
      <c r="B29" s="53" t="s">
        <v>33</v>
      </c>
      <c r="C29" s="58"/>
      <c r="D29" s="66">
        <v>46529</v>
      </c>
      <c r="E29" s="66">
        <v>31988</v>
      </c>
      <c r="F29" s="66">
        <v>30271</v>
      </c>
      <c r="G29" s="66">
        <v>19101</v>
      </c>
      <c r="H29" s="66">
        <v>20791</v>
      </c>
      <c r="I29" s="66">
        <v>17173</v>
      </c>
      <c r="J29" s="66">
        <v>17160</v>
      </c>
      <c r="L29" s="37"/>
    </row>
    <row r="30" spans="1:12" ht="10.5">
      <c r="A30" s="22"/>
      <c r="B30" s="53" t="s">
        <v>34</v>
      </c>
      <c r="C30" s="58"/>
      <c r="D30" s="47">
        <v>405</v>
      </c>
      <c r="E30" s="47">
        <v>238</v>
      </c>
      <c r="F30" s="47">
        <v>146</v>
      </c>
      <c r="G30" s="47">
        <v>97</v>
      </c>
      <c r="H30" s="47">
        <v>266</v>
      </c>
      <c r="I30" s="47">
        <v>289</v>
      </c>
      <c r="J30" s="47">
        <v>417</v>
      </c>
      <c r="L30" s="37"/>
    </row>
    <row r="31" spans="1:12" ht="10.5">
      <c r="A31" s="22"/>
      <c r="B31" s="53" t="s">
        <v>35</v>
      </c>
      <c r="C31" s="58"/>
      <c r="D31" s="47">
        <v>7553</v>
      </c>
      <c r="E31" s="47">
        <v>7303</v>
      </c>
      <c r="F31" s="47">
        <v>8219</v>
      </c>
      <c r="G31" s="47">
        <v>9781</v>
      </c>
      <c r="H31" s="47">
        <v>11580</v>
      </c>
      <c r="I31" s="47">
        <v>11580</v>
      </c>
      <c r="J31" s="47">
        <v>12147</v>
      </c>
      <c r="L31" s="37"/>
    </row>
    <row r="32" spans="1:12" ht="10.5">
      <c r="A32" s="22"/>
      <c r="B32" s="53" t="s">
        <v>7</v>
      </c>
      <c r="C32" s="58"/>
      <c r="D32" s="47">
        <v>52840</v>
      </c>
      <c r="E32" s="47">
        <v>38639</v>
      </c>
      <c r="F32" s="47">
        <v>28375</v>
      </c>
      <c r="G32" s="47">
        <v>19925</v>
      </c>
      <c r="H32" s="47">
        <v>21860</v>
      </c>
      <c r="I32" s="47">
        <v>21361</v>
      </c>
      <c r="J32" s="47">
        <v>22190</v>
      </c>
      <c r="L32" s="37"/>
    </row>
    <row r="33" spans="1:12" ht="10.5">
      <c r="A33" s="22"/>
      <c r="B33" s="54" t="s">
        <v>122</v>
      </c>
      <c r="C33" s="59"/>
      <c r="D33" s="48">
        <f aca="true" t="shared" si="1" ref="D33:I33">SUM(D22:D32)</f>
        <v>1397077</v>
      </c>
      <c r="E33" s="48">
        <f t="shared" si="1"/>
        <v>1329565</v>
      </c>
      <c r="F33" s="48">
        <f t="shared" si="1"/>
        <v>2015462</v>
      </c>
      <c r="G33" s="48">
        <f t="shared" si="1"/>
        <v>1396370</v>
      </c>
      <c r="H33" s="48">
        <f t="shared" si="1"/>
        <v>1426642</v>
      </c>
      <c r="I33" s="48">
        <f t="shared" si="1"/>
        <v>1476183</v>
      </c>
      <c r="J33" s="48">
        <v>1507139</v>
      </c>
      <c r="L33" s="37"/>
    </row>
    <row r="34" spans="1:12" ht="10.5">
      <c r="A34" s="22"/>
      <c r="B34" s="55"/>
      <c r="C34" s="56"/>
      <c r="E34" s="29"/>
      <c r="F34" s="29"/>
      <c r="G34" s="29"/>
      <c r="H34" s="29"/>
      <c r="I34" s="29"/>
      <c r="J34" s="29"/>
      <c r="L34" s="37"/>
    </row>
    <row r="35" spans="1:12" ht="10.5">
      <c r="A35" s="22"/>
      <c r="B35" s="55"/>
      <c r="C35" s="56"/>
      <c r="D35" s="29"/>
      <c r="E35" s="29"/>
      <c r="F35" s="29"/>
      <c r="G35" s="29"/>
      <c r="H35" s="29"/>
      <c r="I35" s="29"/>
      <c r="J35" s="29"/>
      <c r="L35" s="37"/>
    </row>
    <row r="36" spans="1:12" ht="10.5">
      <c r="A36" s="22">
        <v>3</v>
      </c>
      <c r="B36" s="52" t="s">
        <v>5</v>
      </c>
      <c r="C36" s="56"/>
      <c r="D36" s="26"/>
      <c r="E36" s="26"/>
      <c r="F36" s="26"/>
      <c r="G36" s="26"/>
      <c r="H36" s="26"/>
      <c r="I36" s="26"/>
      <c r="J36" s="26"/>
      <c r="L36" s="37"/>
    </row>
    <row r="37" spans="2:12" ht="10.5">
      <c r="B37" s="49" t="s">
        <v>25</v>
      </c>
      <c r="C37" s="56"/>
      <c r="D37" s="47">
        <v>13784</v>
      </c>
      <c r="E37" s="47">
        <v>18293</v>
      </c>
      <c r="F37" s="47">
        <v>20221</v>
      </c>
      <c r="G37" s="47">
        <v>18806</v>
      </c>
      <c r="H37" s="47">
        <v>24412</v>
      </c>
      <c r="I37" s="47">
        <v>27697</v>
      </c>
      <c r="J37" s="47">
        <v>39181</v>
      </c>
      <c r="L37" s="37"/>
    </row>
    <row r="38" spans="2:12" ht="10.5">
      <c r="B38" s="49" t="s">
        <v>26</v>
      </c>
      <c r="C38" s="56"/>
      <c r="D38" s="47">
        <v>21628</v>
      </c>
      <c r="E38" s="47">
        <v>27043</v>
      </c>
      <c r="F38" s="47">
        <v>26110</v>
      </c>
      <c r="G38" s="47">
        <v>21916</v>
      </c>
      <c r="H38" s="47">
        <v>25645</v>
      </c>
      <c r="I38" s="47">
        <v>25459</v>
      </c>
      <c r="J38" s="47">
        <v>27255</v>
      </c>
      <c r="L38" s="37"/>
    </row>
    <row r="39" spans="2:12" ht="10.5">
      <c r="B39" s="49" t="s">
        <v>23</v>
      </c>
      <c r="C39" s="56"/>
      <c r="D39" s="47">
        <v>107520</v>
      </c>
      <c r="E39" s="47">
        <v>109715</v>
      </c>
      <c r="F39" s="47">
        <v>129208</v>
      </c>
      <c r="G39" s="47">
        <v>134932</v>
      </c>
      <c r="H39" s="47">
        <v>147798</v>
      </c>
      <c r="I39" s="47">
        <v>153316</v>
      </c>
      <c r="J39" s="47">
        <v>117774</v>
      </c>
      <c r="L39" s="37"/>
    </row>
    <row r="40" spans="2:12" ht="10.5">
      <c r="B40" s="49" t="s">
        <v>21</v>
      </c>
      <c r="C40" s="56"/>
      <c r="D40" s="47">
        <v>127980</v>
      </c>
      <c r="E40" s="47">
        <v>133117</v>
      </c>
      <c r="F40" s="47">
        <v>247301</v>
      </c>
      <c r="G40" s="47">
        <v>158685</v>
      </c>
      <c r="H40" s="47">
        <v>166643</v>
      </c>
      <c r="I40" s="47">
        <v>169373</v>
      </c>
      <c r="J40" s="47">
        <v>184926</v>
      </c>
      <c r="L40" s="37"/>
    </row>
    <row r="41" spans="2:12" ht="10.5">
      <c r="B41" s="49" t="s">
        <v>24</v>
      </c>
      <c r="C41" s="56"/>
      <c r="D41" s="47">
        <v>90082</v>
      </c>
      <c r="E41" s="47">
        <v>85872</v>
      </c>
      <c r="F41" s="47">
        <v>99900</v>
      </c>
      <c r="G41" s="47">
        <v>101341</v>
      </c>
      <c r="H41" s="47">
        <v>110935</v>
      </c>
      <c r="I41" s="47">
        <v>120520</v>
      </c>
      <c r="J41" s="47">
        <v>127628</v>
      </c>
      <c r="L41" s="37"/>
    </row>
    <row r="42" spans="2:12" ht="10.5">
      <c r="B42" s="49" t="s">
        <v>27</v>
      </c>
      <c r="C42" s="56"/>
      <c r="D42" s="47">
        <v>13957</v>
      </c>
      <c r="E42" s="47">
        <v>11815</v>
      </c>
      <c r="F42" s="47">
        <v>18738</v>
      </c>
      <c r="G42" s="47">
        <v>19462</v>
      </c>
      <c r="H42" s="47">
        <v>20735</v>
      </c>
      <c r="I42" s="47">
        <v>21051</v>
      </c>
      <c r="J42" s="47">
        <v>27769</v>
      </c>
      <c r="L42" s="37"/>
    </row>
    <row r="43" spans="2:12" ht="10.5">
      <c r="B43" s="49" t="s">
        <v>22</v>
      </c>
      <c r="C43" s="56"/>
      <c r="D43" s="47">
        <v>423549</v>
      </c>
      <c r="E43" s="47">
        <v>289045</v>
      </c>
      <c r="F43" s="47">
        <v>196338</v>
      </c>
      <c r="G43" s="47">
        <v>150831</v>
      </c>
      <c r="H43" s="47">
        <v>158311</v>
      </c>
      <c r="I43" s="47">
        <v>174916</v>
      </c>
      <c r="J43" s="47">
        <v>207967</v>
      </c>
      <c r="K43" s="46"/>
      <c r="L43" s="37"/>
    </row>
    <row r="44" spans="2:12" ht="10.5">
      <c r="B44" s="49" t="s">
        <v>20</v>
      </c>
      <c r="C44" s="56"/>
      <c r="D44" s="47">
        <v>161545</v>
      </c>
      <c r="E44" s="47">
        <v>159946</v>
      </c>
      <c r="F44" s="47">
        <v>174646</v>
      </c>
      <c r="G44" s="47">
        <v>178042</v>
      </c>
      <c r="H44" s="47">
        <v>191713</v>
      </c>
      <c r="I44" s="47">
        <v>194581</v>
      </c>
      <c r="J44" s="47">
        <v>188852</v>
      </c>
      <c r="L44" s="37"/>
    </row>
    <row r="45" spans="2:12" ht="10.5">
      <c r="B45" s="49" t="s">
        <v>19</v>
      </c>
      <c r="C45" s="56"/>
      <c r="D45" s="47">
        <v>97000</v>
      </c>
      <c r="E45" s="47">
        <v>181359</v>
      </c>
      <c r="F45" s="47">
        <v>651901</v>
      </c>
      <c r="G45" s="47">
        <v>271081</v>
      </c>
      <c r="H45" s="47">
        <v>221939</v>
      </c>
      <c r="I45" s="47">
        <v>204327</v>
      </c>
      <c r="J45" s="47">
        <v>206893</v>
      </c>
      <c r="K45" s="46"/>
      <c r="L45" s="37"/>
    </row>
    <row r="46" spans="2:12" ht="10.5">
      <c r="B46" s="49" t="s">
        <v>18</v>
      </c>
      <c r="C46" s="56"/>
      <c r="D46" s="47">
        <v>187313</v>
      </c>
      <c r="E46" s="47">
        <v>193836</v>
      </c>
      <c r="F46" s="47">
        <v>331961</v>
      </c>
      <c r="G46" s="47">
        <v>217296</v>
      </c>
      <c r="H46" s="47">
        <v>231648</v>
      </c>
      <c r="I46" s="47">
        <v>239532</v>
      </c>
      <c r="J46" s="47">
        <v>223632</v>
      </c>
      <c r="K46" s="109"/>
      <c r="L46" s="37"/>
    </row>
    <row r="47" spans="2:12" ht="10.5">
      <c r="B47" s="49" t="s">
        <v>28</v>
      </c>
      <c r="C47" s="56"/>
      <c r="D47" s="47">
        <v>1039</v>
      </c>
      <c r="E47" s="47">
        <v>655</v>
      </c>
      <c r="F47" s="47">
        <v>592</v>
      </c>
      <c r="G47" s="47">
        <v>758</v>
      </c>
      <c r="H47" s="47">
        <v>473</v>
      </c>
      <c r="I47" s="47">
        <v>734</v>
      </c>
      <c r="J47" s="47">
        <v>892</v>
      </c>
      <c r="L47" s="37"/>
    </row>
    <row r="48" spans="2:12" ht="10.5">
      <c r="B48" s="49" t="s">
        <v>128</v>
      </c>
      <c r="C48" s="56"/>
      <c r="D48" s="47">
        <v>151680</v>
      </c>
      <c r="E48" s="47">
        <v>118869</v>
      </c>
      <c r="F48" s="47">
        <v>118546</v>
      </c>
      <c r="G48" s="47">
        <v>123220</v>
      </c>
      <c r="H48" s="47">
        <v>126390</v>
      </c>
      <c r="I48" s="47">
        <v>144677</v>
      </c>
      <c r="J48" s="47">
        <v>154370</v>
      </c>
      <c r="L48" s="37"/>
    </row>
    <row r="49" spans="2:12" ht="10.5">
      <c r="B49" s="50" t="s">
        <v>122</v>
      </c>
      <c r="C49" s="56"/>
      <c r="D49" s="48">
        <f aca="true" t="shared" si="2" ref="D49:I49">SUM(D37:D48)</f>
        <v>1397077</v>
      </c>
      <c r="E49" s="48">
        <f t="shared" si="2"/>
        <v>1329565</v>
      </c>
      <c r="F49" s="48">
        <f t="shared" si="2"/>
        <v>2015462</v>
      </c>
      <c r="G49" s="48">
        <f t="shared" si="2"/>
        <v>1396370</v>
      </c>
      <c r="H49" s="48">
        <f t="shared" si="2"/>
        <v>1426642</v>
      </c>
      <c r="I49" s="48">
        <f t="shared" si="2"/>
        <v>1476183</v>
      </c>
      <c r="J49" s="48">
        <v>1507139</v>
      </c>
      <c r="K49" s="46"/>
      <c r="L49" s="37"/>
    </row>
    <row r="50" spans="2:10" ht="10.5">
      <c r="B50" s="49"/>
      <c r="D50" s="29"/>
      <c r="E50" s="29"/>
      <c r="F50" s="29"/>
      <c r="G50" s="29"/>
      <c r="H50" s="29"/>
      <c r="I50" s="29"/>
      <c r="J50" s="29"/>
    </row>
    <row r="51" spans="2:10" ht="10.5">
      <c r="B51" s="49"/>
      <c r="D51" s="29"/>
      <c r="E51" s="29"/>
      <c r="F51" s="29"/>
      <c r="G51" s="29"/>
      <c r="H51" s="29"/>
      <c r="I51" s="29"/>
      <c r="J51" s="29"/>
    </row>
    <row r="52" spans="1:10" ht="10.5">
      <c r="A52" s="22">
        <v>4</v>
      </c>
      <c r="B52" s="52" t="s">
        <v>156</v>
      </c>
      <c r="D52" s="26"/>
      <c r="E52" s="26"/>
      <c r="F52" s="26"/>
      <c r="G52" s="26"/>
      <c r="H52" s="26"/>
      <c r="I52" s="26"/>
      <c r="J52" s="26"/>
    </row>
    <row r="53" spans="2:10" ht="10.5">
      <c r="B53" s="53" t="s">
        <v>29</v>
      </c>
      <c r="C53" s="58"/>
      <c r="D53" s="47">
        <v>756159</v>
      </c>
      <c r="E53" s="47">
        <v>823970</v>
      </c>
      <c r="F53" s="47">
        <v>1234593</v>
      </c>
      <c r="G53" s="47">
        <v>1040654</v>
      </c>
      <c r="H53" s="47">
        <v>903519</v>
      </c>
      <c r="I53" s="47">
        <v>988702</v>
      </c>
      <c r="J53" s="47">
        <v>1015915</v>
      </c>
    </row>
    <row r="54" spans="2:10" ht="10.5">
      <c r="B54" s="53" t="s">
        <v>30</v>
      </c>
      <c r="C54" s="58"/>
      <c r="D54" s="47">
        <v>36455</v>
      </c>
      <c r="E54" s="47">
        <v>40681</v>
      </c>
      <c r="F54" s="47">
        <v>51757</v>
      </c>
      <c r="G54" s="47">
        <v>105111</v>
      </c>
      <c r="H54" s="47">
        <v>111248</v>
      </c>
      <c r="I54" s="47">
        <v>74419</v>
      </c>
      <c r="J54" s="47">
        <v>71650</v>
      </c>
    </row>
    <row r="55" spans="2:10" ht="10.5">
      <c r="B55" s="53" t="s">
        <v>63</v>
      </c>
      <c r="C55" s="58"/>
      <c r="D55" s="47">
        <v>68711</v>
      </c>
      <c r="E55" s="47">
        <v>72817</v>
      </c>
      <c r="F55" s="47">
        <v>74248</v>
      </c>
      <c r="G55" s="47">
        <v>79920</v>
      </c>
      <c r="H55" s="47">
        <v>101629</v>
      </c>
      <c r="I55" s="47">
        <v>113803</v>
      </c>
      <c r="J55" s="47">
        <v>146597</v>
      </c>
    </row>
    <row r="56" spans="2:10" ht="10.5">
      <c r="B56" s="53" t="s">
        <v>32</v>
      </c>
      <c r="C56" s="58"/>
      <c r="D56" s="47">
        <v>10500</v>
      </c>
      <c r="E56" s="47">
        <v>9825</v>
      </c>
      <c r="F56" s="47">
        <v>12564</v>
      </c>
      <c r="G56" s="47">
        <v>11243</v>
      </c>
      <c r="H56" s="47">
        <v>11666</v>
      </c>
      <c r="I56" s="47">
        <v>10180</v>
      </c>
      <c r="J56" s="47">
        <v>11301</v>
      </c>
    </row>
    <row r="57" spans="2:10" ht="10.5">
      <c r="B57" s="53" t="s">
        <v>60</v>
      </c>
      <c r="C57" s="58"/>
      <c r="D57" s="47">
        <v>213560</v>
      </c>
      <c r="E57" s="47">
        <v>130939</v>
      </c>
      <c r="F57" s="47">
        <v>73406</v>
      </c>
      <c r="G57" s="47">
        <v>59266</v>
      </c>
      <c r="H57" s="47">
        <v>65119</v>
      </c>
      <c r="I57" s="47">
        <v>65253</v>
      </c>
      <c r="J57" s="47">
        <v>65705</v>
      </c>
    </row>
    <row r="58" spans="2:10" ht="10.5">
      <c r="B58" s="53" t="s">
        <v>124</v>
      </c>
      <c r="C58" s="58"/>
      <c r="D58" s="47">
        <v>6627</v>
      </c>
      <c r="E58" s="47">
        <v>7750</v>
      </c>
      <c r="F58" s="47">
        <v>10270</v>
      </c>
      <c r="G58" s="47">
        <v>14085</v>
      </c>
      <c r="H58" s="47">
        <v>14940</v>
      </c>
      <c r="I58" s="47">
        <v>12900</v>
      </c>
      <c r="J58" s="47">
        <v>11214</v>
      </c>
    </row>
    <row r="59" spans="2:10" ht="10.5">
      <c r="B59" s="53" t="s">
        <v>148</v>
      </c>
      <c r="C59" s="58"/>
      <c r="D59" s="47">
        <v>200695</v>
      </c>
      <c r="E59" s="47">
        <v>207347</v>
      </c>
      <c r="F59" s="47">
        <v>175239</v>
      </c>
      <c r="G59" s="47">
        <v>140233</v>
      </c>
      <c r="H59" s="47">
        <v>149911</v>
      </c>
      <c r="I59" s="47">
        <v>139631</v>
      </c>
      <c r="J59" s="47">
        <v>140687</v>
      </c>
    </row>
    <row r="60" spans="2:10" ht="10.5">
      <c r="B60" s="53" t="s">
        <v>33</v>
      </c>
      <c r="C60" s="58"/>
      <c r="D60" s="66">
        <v>47941</v>
      </c>
      <c r="E60" s="66">
        <v>37603</v>
      </c>
      <c r="F60" s="66">
        <v>28587</v>
      </c>
      <c r="G60" s="66">
        <v>23622</v>
      </c>
      <c r="H60" s="66">
        <v>19544</v>
      </c>
      <c r="I60" s="66">
        <v>18633</v>
      </c>
      <c r="J60" s="66">
        <v>16977</v>
      </c>
    </row>
    <row r="61" spans="2:10" ht="10.5">
      <c r="B61" s="53" t="s">
        <v>34</v>
      </c>
      <c r="C61" s="58"/>
      <c r="D61" s="47">
        <v>422</v>
      </c>
      <c r="E61" s="47">
        <v>285</v>
      </c>
      <c r="F61" s="47">
        <v>169</v>
      </c>
      <c r="G61" s="47">
        <v>112</v>
      </c>
      <c r="H61" s="47">
        <v>269</v>
      </c>
      <c r="I61" s="47">
        <v>256</v>
      </c>
      <c r="J61" s="47">
        <v>404</v>
      </c>
    </row>
    <row r="62" spans="2:10" ht="10.5">
      <c r="B62" s="53" t="s">
        <v>35</v>
      </c>
      <c r="C62" s="58"/>
      <c r="D62" s="47">
        <v>7760</v>
      </c>
      <c r="E62" s="47">
        <v>7596</v>
      </c>
      <c r="F62" s="47">
        <v>8451</v>
      </c>
      <c r="G62" s="47">
        <v>9738</v>
      </c>
      <c r="H62" s="47">
        <v>11880</v>
      </c>
      <c r="I62" s="47">
        <v>11856</v>
      </c>
      <c r="J62" s="47">
        <v>12235</v>
      </c>
    </row>
    <row r="63" spans="2:10" ht="10.5">
      <c r="B63" s="53" t="s">
        <v>7</v>
      </c>
      <c r="C63" s="58"/>
      <c r="D63" s="47">
        <v>50903</v>
      </c>
      <c r="E63" s="47">
        <v>45494</v>
      </c>
      <c r="F63" s="47">
        <v>28597</v>
      </c>
      <c r="G63" s="47">
        <v>22878</v>
      </c>
      <c r="H63" s="47">
        <v>20867</v>
      </c>
      <c r="I63" s="47">
        <v>21577</v>
      </c>
      <c r="J63" s="47">
        <v>22312</v>
      </c>
    </row>
    <row r="64" spans="2:10" ht="10.5">
      <c r="B64" s="54" t="s">
        <v>122</v>
      </c>
      <c r="C64" s="59"/>
      <c r="D64" s="48">
        <v>1399733</v>
      </c>
      <c r="E64" s="48">
        <v>1384307</v>
      </c>
      <c r="F64" s="48">
        <v>1697881</v>
      </c>
      <c r="G64" s="48">
        <v>1506862</v>
      </c>
      <c r="H64" s="48">
        <v>1410592</v>
      </c>
      <c r="I64" s="48">
        <v>1457210</v>
      </c>
      <c r="J64" s="48">
        <v>1514997</v>
      </c>
    </row>
  </sheetData>
  <sheetProtection/>
  <printOptions/>
  <pageMargins left="0.984251968503937" right="0.984251968503937" top="0.7874015748031497" bottom="0.3937007874015748" header="0.5118110236220472" footer="0.5118110236220472"/>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tabColor indexed="24"/>
    <pageSetUpPr fitToPage="1"/>
  </sheetPr>
  <dimension ref="B1:M49"/>
  <sheetViews>
    <sheetView showGridLines="0" zoomScalePageLayoutView="0" workbookViewId="0" topLeftCell="A1">
      <pane ySplit="11" topLeftCell="A12" activePane="bottomLeft" state="frozen"/>
      <selection pane="topLeft" activeCell="A1" sqref="A1"/>
      <selection pane="bottomLeft" activeCell="J13" sqref="J13"/>
    </sheetView>
  </sheetViews>
  <sheetFormatPr defaultColWidth="9.140625" defaultRowHeight="12.75"/>
  <cols>
    <col min="2" max="2" width="40.421875" style="0" customWidth="1"/>
    <col min="3" max="3" width="16.140625" style="0" customWidth="1"/>
    <col min="11" max="11" width="11.7109375" style="0" customWidth="1"/>
    <col min="12" max="12" width="12.28125" style="0" customWidth="1"/>
    <col min="13" max="13" width="10.140625" style="0" bestFit="1" customWidth="1"/>
  </cols>
  <sheetData>
    <row r="1" spans="2:3" ht="15.75" customHeight="1">
      <c r="B1" s="3" t="s">
        <v>144</v>
      </c>
      <c r="C1" s="3"/>
    </row>
    <row r="2" ht="9.75" customHeight="1"/>
    <row r="3" ht="9.75" customHeight="1"/>
    <row r="4" ht="9.75" customHeight="1"/>
    <row r="5" ht="9.75" customHeight="1"/>
    <row r="6" ht="9.75" customHeight="1">
      <c r="D6" s="15" t="s">
        <v>6</v>
      </c>
    </row>
    <row r="7" ht="9.75" customHeight="1"/>
    <row r="8" spans="4:11" ht="12.75">
      <c r="D8" s="17" t="s">
        <v>12</v>
      </c>
      <c r="E8" s="17" t="s">
        <v>11</v>
      </c>
      <c r="F8" s="17" t="s">
        <v>10</v>
      </c>
      <c r="G8" s="17" t="s">
        <v>9</v>
      </c>
      <c r="H8" s="17" t="s">
        <v>8</v>
      </c>
      <c r="I8" s="17" t="s">
        <v>123</v>
      </c>
      <c r="J8" s="17" t="s">
        <v>160</v>
      </c>
      <c r="K8" s="17"/>
    </row>
    <row r="9" spans="4:12" ht="9" customHeight="1">
      <c r="D9" s="17"/>
      <c r="E9" s="17"/>
      <c r="F9" s="17"/>
      <c r="G9" s="17"/>
      <c r="H9" s="17"/>
      <c r="I9" s="17"/>
      <c r="J9" s="17"/>
      <c r="K9" s="17"/>
      <c r="L9" s="17"/>
    </row>
    <row r="10" spans="4:12" ht="9" customHeight="1">
      <c r="D10" s="17"/>
      <c r="E10" s="17"/>
      <c r="F10" s="17"/>
      <c r="G10" s="17"/>
      <c r="H10" s="17"/>
      <c r="I10" s="17"/>
      <c r="J10" s="17"/>
      <c r="K10" s="17"/>
      <c r="L10" s="17"/>
    </row>
    <row r="11" spans="2:3" ht="12.75">
      <c r="B11" s="18" t="s">
        <v>133</v>
      </c>
      <c r="C11" s="34" t="s">
        <v>85</v>
      </c>
    </row>
    <row r="12" spans="2:7" ht="13.5" customHeight="1">
      <c r="B12" s="33"/>
      <c r="C12" s="43" t="s">
        <v>137</v>
      </c>
      <c r="G12" s="45"/>
    </row>
    <row r="13" spans="2:13" ht="12.75">
      <c r="B13" s="71" t="s">
        <v>89</v>
      </c>
      <c r="C13" s="72" t="s">
        <v>13</v>
      </c>
      <c r="D13" s="69">
        <v>368269</v>
      </c>
      <c r="E13" s="69">
        <v>448679</v>
      </c>
      <c r="F13" s="69">
        <v>1103610</v>
      </c>
      <c r="G13" s="69">
        <v>555554</v>
      </c>
      <c r="H13" s="69">
        <v>500492</v>
      </c>
      <c r="I13" s="69">
        <v>536405</v>
      </c>
      <c r="J13" s="69">
        <v>499703</v>
      </c>
      <c r="K13" s="112"/>
      <c r="M13" s="45"/>
    </row>
    <row r="14" spans="2:13" ht="12.75">
      <c r="B14" s="71" t="s">
        <v>95</v>
      </c>
      <c r="C14" s="72" t="s">
        <v>14</v>
      </c>
      <c r="D14" s="68">
        <v>63720</v>
      </c>
      <c r="E14" s="68">
        <v>68529</v>
      </c>
      <c r="F14" s="68">
        <v>70769</v>
      </c>
      <c r="G14" s="68">
        <v>93946</v>
      </c>
      <c r="H14" s="68">
        <v>107590</v>
      </c>
      <c r="I14" s="68">
        <v>134019</v>
      </c>
      <c r="J14" s="68">
        <v>174704</v>
      </c>
      <c r="K14" s="112"/>
      <c r="M14" s="45"/>
    </row>
    <row r="15" spans="2:13" ht="12.75">
      <c r="B15" s="71" t="s">
        <v>88</v>
      </c>
      <c r="C15" s="72" t="s">
        <v>13</v>
      </c>
      <c r="D15" s="69">
        <v>73585</v>
      </c>
      <c r="E15" s="69">
        <v>89521</v>
      </c>
      <c r="F15" s="69">
        <v>133407</v>
      </c>
      <c r="G15" s="69">
        <v>149552</v>
      </c>
      <c r="H15" s="69">
        <v>147927</v>
      </c>
      <c r="I15" s="69">
        <v>151391</v>
      </c>
      <c r="J15" s="69">
        <v>164272</v>
      </c>
      <c r="K15" s="112"/>
      <c r="M15" s="45"/>
    </row>
    <row r="16" spans="2:13" ht="12.75">
      <c r="B16" s="71" t="s">
        <v>94</v>
      </c>
      <c r="C16" s="72" t="s">
        <v>14</v>
      </c>
      <c r="D16" s="68">
        <v>68002</v>
      </c>
      <c r="E16" s="68">
        <v>73119</v>
      </c>
      <c r="F16" s="68">
        <v>71840</v>
      </c>
      <c r="G16" s="68">
        <v>69322</v>
      </c>
      <c r="H16" s="68">
        <v>83842</v>
      </c>
      <c r="I16" s="68">
        <v>78060</v>
      </c>
      <c r="J16" s="68">
        <v>86992</v>
      </c>
      <c r="K16" s="112"/>
      <c r="M16" s="45"/>
    </row>
    <row r="17" spans="2:13" ht="12.75">
      <c r="B17" s="71" t="s">
        <v>90</v>
      </c>
      <c r="C17" s="72" t="s">
        <v>13</v>
      </c>
      <c r="D17" s="68">
        <v>39352</v>
      </c>
      <c r="E17" s="68">
        <v>36264</v>
      </c>
      <c r="F17" s="68">
        <v>67671</v>
      </c>
      <c r="G17" s="68">
        <v>57599</v>
      </c>
      <c r="H17" s="68">
        <v>98154</v>
      </c>
      <c r="I17" s="68">
        <v>90519</v>
      </c>
      <c r="J17" s="68">
        <v>82438</v>
      </c>
      <c r="K17" s="112"/>
      <c r="M17" s="45"/>
    </row>
    <row r="18" spans="2:13" ht="12.75">
      <c r="B18" s="71" t="s">
        <v>91</v>
      </c>
      <c r="C18" s="72" t="s">
        <v>13</v>
      </c>
      <c r="D18" s="68">
        <v>28003</v>
      </c>
      <c r="E18" s="68">
        <v>28358</v>
      </c>
      <c r="F18" s="68">
        <v>31412</v>
      </c>
      <c r="G18" s="68">
        <v>34832</v>
      </c>
      <c r="H18" s="68">
        <v>39415</v>
      </c>
      <c r="I18" s="68">
        <v>52559</v>
      </c>
      <c r="J18" s="68">
        <v>59211</v>
      </c>
      <c r="K18" s="112"/>
      <c r="M18" s="45"/>
    </row>
    <row r="19" spans="2:13" ht="12.75">
      <c r="B19" s="71" t="s">
        <v>87</v>
      </c>
      <c r="C19" s="72" t="s">
        <v>13</v>
      </c>
      <c r="D19" s="68">
        <v>8739</v>
      </c>
      <c r="E19" s="68">
        <v>5798</v>
      </c>
      <c r="F19" s="68">
        <v>16773</v>
      </c>
      <c r="G19" s="68">
        <v>15282</v>
      </c>
      <c r="H19" s="68">
        <v>23658</v>
      </c>
      <c r="I19" s="68">
        <v>39250</v>
      </c>
      <c r="J19" s="68">
        <v>48629</v>
      </c>
      <c r="K19" s="112"/>
      <c r="M19" s="45"/>
    </row>
    <row r="20" spans="2:13" ht="12.75">
      <c r="B20" s="71" t="s">
        <v>103</v>
      </c>
      <c r="C20" s="72" t="s">
        <v>15</v>
      </c>
      <c r="D20" s="68">
        <v>31806</v>
      </c>
      <c r="E20" s="68">
        <v>33442</v>
      </c>
      <c r="F20" s="68">
        <v>45980</v>
      </c>
      <c r="G20" s="68">
        <v>55007</v>
      </c>
      <c r="H20" s="68">
        <v>48392</v>
      </c>
      <c r="I20" s="68">
        <v>46224</v>
      </c>
      <c r="J20" s="68">
        <v>48294</v>
      </c>
      <c r="K20" s="112"/>
      <c r="M20" s="45"/>
    </row>
    <row r="21" spans="2:13" ht="12.75">
      <c r="B21" s="71" t="s">
        <v>98</v>
      </c>
      <c r="C21" s="72" t="s">
        <v>14</v>
      </c>
      <c r="D21" s="68">
        <v>36151</v>
      </c>
      <c r="E21" s="68">
        <v>43494</v>
      </c>
      <c r="F21" s="68">
        <v>44253</v>
      </c>
      <c r="G21" s="68">
        <v>39079</v>
      </c>
      <c r="H21" s="68">
        <v>47189</v>
      </c>
      <c r="I21" s="68">
        <v>42915</v>
      </c>
      <c r="J21" s="68">
        <v>45439</v>
      </c>
      <c r="K21" s="112"/>
      <c r="M21" s="45"/>
    </row>
    <row r="22" spans="2:13" ht="12.75">
      <c r="B22" s="71" t="s">
        <v>116</v>
      </c>
      <c r="C22" s="72" t="s">
        <v>17</v>
      </c>
      <c r="D22" s="68">
        <v>394862</v>
      </c>
      <c r="E22" s="68">
        <v>239742</v>
      </c>
      <c r="F22" s="68">
        <v>129216</v>
      </c>
      <c r="G22" s="68">
        <v>59562</v>
      </c>
      <c r="H22" s="68">
        <v>44986</v>
      </c>
      <c r="I22" s="68">
        <v>40123</v>
      </c>
      <c r="J22" s="68">
        <v>42988</v>
      </c>
      <c r="K22" s="112"/>
      <c r="M22" s="45"/>
    </row>
    <row r="23" spans="2:13" ht="12.75">
      <c r="B23" s="71" t="s">
        <v>118</v>
      </c>
      <c r="C23" s="72" t="s">
        <v>17</v>
      </c>
      <c r="D23" s="68">
        <v>22865</v>
      </c>
      <c r="E23" s="68">
        <v>20905</v>
      </c>
      <c r="F23" s="68">
        <v>20708</v>
      </c>
      <c r="G23" s="68">
        <v>20370</v>
      </c>
      <c r="H23" s="68">
        <v>24687</v>
      </c>
      <c r="I23" s="68">
        <v>24555</v>
      </c>
      <c r="J23" s="68">
        <v>24197</v>
      </c>
      <c r="K23" s="112"/>
      <c r="M23" s="45"/>
    </row>
    <row r="24" spans="2:13" ht="12.75">
      <c r="B24" s="71" t="s">
        <v>114</v>
      </c>
      <c r="C24" s="72" t="s">
        <v>17</v>
      </c>
      <c r="D24" s="68">
        <v>19917</v>
      </c>
      <c r="E24" s="68">
        <v>14924</v>
      </c>
      <c r="F24" s="68">
        <v>11968</v>
      </c>
      <c r="G24" s="68">
        <v>12319</v>
      </c>
      <c r="H24" s="68">
        <v>13760</v>
      </c>
      <c r="I24" s="68">
        <v>19872</v>
      </c>
      <c r="J24" s="68">
        <v>16818</v>
      </c>
      <c r="K24" s="112"/>
      <c r="M24" s="45"/>
    </row>
    <row r="25" spans="2:13" ht="12.75">
      <c r="B25" s="71" t="s">
        <v>108</v>
      </c>
      <c r="C25" s="72" t="s">
        <v>16</v>
      </c>
      <c r="D25" s="68">
        <v>13837</v>
      </c>
      <c r="E25" s="68">
        <v>11979</v>
      </c>
      <c r="F25" s="68">
        <v>14190</v>
      </c>
      <c r="G25" s="68">
        <v>12447</v>
      </c>
      <c r="H25" s="68">
        <v>16103</v>
      </c>
      <c r="I25" s="68">
        <v>14780</v>
      </c>
      <c r="J25" s="68">
        <v>14281</v>
      </c>
      <c r="K25" s="112"/>
      <c r="M25" s="45"/>
    </row>
    <row r="26" spans="2:13" ht="12.75">
      <c r="B26" s="71" t="s">
        <v>117</v>
      </c>
      <c r="C26" s="72" t="s">
        <v>17</v>
      </c>
      <c r="D26" s="68">
        <v>22047</v>
      </c>
      <c r="E26" s="68">
        <v>19424</v>
      </c>
      <c r="F26" s="68">
        <v>12995</v>
      </c>
      <c r="G26" s="68">
        <v>13034</v>
      </c>
      <c r="H26" s="68">
        <v>12788</v>
      </c>
      <c r="I26" s="68">
        <v>11954</v>
      </c>
      <c r="J26" s="68">
        <v>14270</v>
      </c>
      <c r="K26" s="112"/>
      <c r="M26" s="45"/>
    </row>
    <row r="27" spans="2:13" ht="12.75">
      <c r="B27" s="71" t="s">
        <v>109</v>
      </c>
      <c r="C27" s="72" t="s">
        <v>16</v>
      </c>
      <c r="D27" s="69">
        <v>7911</v>
      </c>
      <c r="E27" s="69">
        <v>6814</v>
      </c>
      <c r="F27" s="69">
        <v>7912</v>
      </c>
      <c r="G27" s="69">
        <v>10165</v>
      </c>
      <c r="H27" s="69">
        <v>15010</v>
      </c>
      <c r="I27" s="69">
        <v>12763</v>
      </c>
      <c r="J27" s="69">
        <v>14054</v>
      </c>
      <c r="K27" s="112"/>
      <c r="M27" s="45"/>
    </row>
    <row r="28" spans="2:13" ht="12.75">
      <c r="B28" s="71" t="s">
        <v>97</v>
      </c>
      <c r="C28" s="72" t="s">
        <v>14</v>
      </c>
      <c r="D28" s="69">
        <v>11989</v>
      </c>
      <c r="E28" s="69">
        <v>11351</v>
      </c>
      <c r="F28" s="69">
        <v>12534</v>
      </c>
      <c r="G28" s="69">
        <v>12924</v>
      </c>
      <c r="H28" s="69">
        <v>14191</v>
      </c>
      <c r="I28" s="69">
        <v>13089</v>
      </c>
      <c r="J28" s="69">
        <v>12950</v>
      </c>
      <c r="K28" s="112"/>
      <c r="M28" s="45"/>
    </row>
    <row r="29" spans="2:13" ht="12.75">
      <c r="B29" s="71" t="s">
        <v>104</v>
      </c>
      <c r="C29" s="72" t="s">
        <v>15</v>
      </c>
      <c r="D29" s="69">
        <v>15999</v>
      </c>
      <c r="E29" s="69">
        <v>14683</v>
      </c>
      <c r="F29" s="69">
        <v>31479</v>
      </c>
      <c r="G29" s="69">
        <v>22670</v>
      </c>
      <c r="H29" s="69">
        <v>15841</v>
      </c>
      <c r="I29" s="69">
        <v>11194</v>
      </c>
      <c r="J29" s="69">
        <v>12217</v>
      </c>
      <c r="K29" s="112"/>
      <c r="M29" s="45"/>
    </row>
    <row r="30" spans="2:13" ht="12.75">
      <c r="B30" s="71" t="s">
        <v>99</v>
      </c>
      <c r="C30" s="72" t="s">
        <v>14</v>
      </c>
      <c r="D30" s="69">
        <v>10741</v>
      </c>
      <c r="E30" s="69">
        <v>10057</v>
      </c>
      <c r="F30" s="69">
        <v>10482</v>
      </c>
      <c r="G30" s="69">
        <v>8990</v>
      </c>
      <c r="H30" s="69">
        <v>10406</v>
      </c>
      <c r="I30" s="69">
        <v>9432</v>
      </c>
      <c r="J30" s="69">
        <v>10583</v>
      </c>
      <c r="K30" s="112"/>
      <c r="M30" s="45"/>
    </row>
    <row r="31" spans="2:13" ht="12.75">
      <c r="B31" s="71" t="s">
        <v>121</v>
      </c>
      <c r="C31" s="72" t="s">
        <v>17</v>
      </c>
      <c r="D31" s="69">
        <v>12450</v>
      </c>
      <c r="E31" s="69">
        <v>11134</v>
      </c>
      <c r="F31" s="69">
        <v>8098</v>
      </c>
      <c r="G31" s="69">
        <v>8949</v>
      </c>
      <c r="H31" s="69">
        <v>9327</v>
      </c>
      <c r="I31" s="69">
        <v>9485</v>
      </c>
      <c r="J31" s="69">
        <v>9913</v>
      </c>
      <c r="K31" s="112"/>
      <c r="M31" s="45"/>
    </row>
    <row r="32" spans="2:13" ht="12.75">
      <c r="B32" s="71" t="s">
        <v>100</v>
      </c>
      <c r="C32" s="72" t="s">
        <v>15</v>
      </c>
      <c r="D32" s="69">
        <v>8126</v>
      </c>
      <c r="E32" s="69">
        <v>9521</v>
      </c>
      <c r="F32" s="69">
        <v>20019</v>
      </c>
      <c r="G32" s="69">
        <v>14856</v>
      </c>
      <c r="H32" s="69">
        <v>10199</v>
      </c>
      <c r="I32" s="69">
        <v>8685</v>
      </c>
      <c r="J32" s="69">
        <v>5893</v>
      </c>
      <c r="K32" s="112"/>
      <c r="M32" s="45"/>
    </row>
    <row r="33" spans="2:13" ht="12.75">
      <c r="B33" s="71" t="s">
        <v>110</v>
      </c>
      <c r="C33" s="72" t="s">
        <v>16</v>
      </c>
      <c r="D33" s="69">
        <v>3752</v>
      </c>
      <c r="E33" s="69">
        <v>4182</v>
      </c>
      <c r="F33" s="69">
        <v>5441</v>
      </c>
      <c r="G33" s="69">
        <v>4852</v>
      </c>
      <c r="H33" s="69">
        <v>5306</v>
      </c>
      <c r="I33" s="69">
        <v>5265</v>
      </c>
      <c r="J33" s="69">
        <v>5303</v>
      </c>
      <c r="K33" s="112"/>
      <c r="M33" s="45"/>
    </row>
    <row r="34" spans="2:13" ht="12.75">
      <c r="B34" s="71" t="s">
        <v>120</v>
      </c>
      <c r="C34" s="72" t="s">
        <v>17</v>
      </c>
      <c r="D34" s="69">
        <v>2957</v>
      </c>
      <c r="E34" s="69">
        <v>4149</v>
      </c>
      <c r="F34" s="69">
        <v>3421</v>
      </c>
      <c r="G34" s="69">
        <v>2859</v>
      </c>
      <c r="H34" s="69">
        <v>3399</v>
      </c>
      <c r="I34" s="69">
        <v>3806</v>
      </c>
      <c r="J34" s="69">
        <v>3431</v>
      </c>
      <c r="K34" s="112"/>
      <c r="M34" s="45"/>
    </row>
    <row r="35" spans="2:13" ht="12.75">
      <c r="B35" s="71" t="s">
        <v>107</v>
      </c>
      <c r="C35" s="72" t="s">
        <v>16</v>
      </c>
      <c r="D35" s="69">
        <v>1625</v>
      </c>
      <c r="E35" s="69">
        <v>1766</v>
      </c>
      <c r="F35" s="69">
        <v>2319</v>
      </c>
      <c r="G35" s="69">
        <v>1784</v>
      </c>
      <c r="H35" s="69">
        <v>2179</v>
      </c>
      <c r="I35" s="69">
        <v>3709</v>
      </c>
      <c r="J35" s="69">
        <v>2948</v>
      </c>
      <c r="K35" s="112"/>
      <c r="M35" s="45"/>
    </row>
    <row r="36" spans="2:13" ht="12.75">
      <c r="B36" s="71" t="s">
        <v>119</v>
      </c>
      <c r="C36" s="72" t="s">
        <v>17</v>
      </c>
      <c r="D36" s="69">
        <v>2443</v>
      </c>
      <c r="E36" s="69">
        <v>1850</v>
      </c>
      <c r="F36" s="69">
        <v>2223</v>
      </c>
      <c r="G36" s="69">
        <v>1930</v>
      </c>
      <c r="H36" s="69">
        <v>2547</v>
      </c>
      <c r="I36" s="69">
        <v>2403</v>
      </c>
      <c r="J36" s="69">
        <v>2270</v>
      </c>
      <c r="K36" s="112"/>
      <c r="M36" s="45"/>
    </row>
    <row r="37" spans="2:13" ht="12.75">
      <c r="B37" s="71" t="s">
        <v>105</v>
      </c>
      <c r="C37" s="72" t="s">
        <v>15</v>
      </c>
      <c r="D37" s="69">
        <v>1354</v>
      </c>
      <c r="E37" s="69">
        <v>1521</v>
      </c>
      <c r="F37" s="69">
        <v>2575</v>
      </c>
      <c r="G37" s="69">
        <v>2795</v>
      </c>
      <c r="H37" s="69">
        <v>3419</v>
      </c>
      <c r="I37" s="69">
        <v>2365</v>
      </c>
      <c r="J37" s="69">
        <v>2240</v>
      </c>
      <c r="K37" s="112"/>
      <c r="M37" s="45"/>
    </row>
    <row r="38" spans="2:13" ht="12.75">
      <c r="B38" s="71" t="s">
        <v>93</v>
      </c>
      <c r="C38" s="72" t="s">
        <v>14</v>
      </c>
      <c r="D38" s="68">
        <v>1818</v>
      </c>
      <c r="E38" s="68">
        <v>1326</v>
      </c>
      <c r="F38" s="68">
        <v>1636</v>
      </c>
      <c r="G38" s="68">
        <v>1723</v>
      </c>
      <c r="H38" s="68">
        <v>2168</v>
      </c>
      <c r="I38" s="68">
        <v>2301</v>
      </c>
      <c r="J38" s="68">
        <v>2110</v>
      </c>
      <c r="K38" s="112"/>
      <c r="M38" s="45"/>
    </row>
    <row r="39" spans="2:13" ht="12.75">
      <c r="B39" s="71" t="s">
        <v>101</v>
      </c>
      <c r="C39" s="72" t="s">
        <v>15</v>
      </c>
      <c r="D39" s="69">
        <v>731</v>
      </c>
      <c r="E39" s="69">
        <v>842</v>
      </c>
      <c r="F39" s="69">
        <v>892</v>
      </c>
      <c r="G39" s="69">
        <v>2066</v>
      </c>
      <c r="H39" s="69">
        <v>1907</v>
      </c>
      <c r="I39" s="69">
        <v>1266</v>
      </c>
      <c r="J39" s="69">
        <v>1808</v>
      </c>
      <c r="K39" s="112"/>
      <c r="M39" s="45"/>
    </row>
    <row r="40" spans="2:13" ht="12.75">
      <c r="B40" s="71" t="s">
        <v>92</v>
      </c>
      <c r="C40" s="72" t="s">
        <v>14</v>
      </c>
      <c r="D40" s="69">
        <v>1361</v>
      </c>
      <c r="E40" s="69">
        <v>1124</v>
      </c>
      <c r="F40" s="69">
        <v>1048</v>
      </c>
      <c r="G40" s="69">
        <v>959</v>
      </c>
      <c r="H40" s="69">
        <v>938</v>
      </c>
      <c r="I40" s="69">
        <v>838</v>
      </c>
      <c r="J40" s="69">
        <v>911</v>
      </c>
      <c r="K40" s="112"/>
      <c r="M40" s="45"/>
    </row>
    <row r="41" spans="2:13" ht="12.75">
      <c r="B41" s="71" t="s">
        <v>96</v>
      </c>
      <c r="C41" s="72" t="s">
        <v>14</v>
      </c>
      <c r="D41" s="69">
        <v>948</v>
      </c>
      <c r="E41" s="69">
        <v>1050</v>
      </c>
      <c r="F41" s="69">
        <v>1390</v>
      </c>
      <c r="G41" s="69">
        <v>752</v>
      </c>
      <c r="H41" s="69">
        <v>722</v>
      </c>
      <c r="I41" s="69">
        <v>621</v>
      </c>
      <c r="J41" s="69">
        <v>754</v>
      </c>
      <c r="K41" s="112"/>
      <c r="M41" s="45"/>
    </row>
    <row r="42" spans="2:13" ht="12.75">
      <c r="B42" s="71" t="s">
        <v>112</v>
      </c>
      <c r="C42" s="72" t="s">
        <v>17</v>
      </c>
      <c r="D42" s="69">
        <v>432</v>
      </c>
      <c r="E42" s="69">
        <v>558</v>
      </c>
      <c r="F42" s="69">
        <v>566</v>
      </c>
      <c r="G42" s="69">
        <v>608</v>
      </c>
      <c r="H42" s="69">
        <v>613</v>
      </c>
      <c r="I42" s="69">
        <v>745</v>
      </c>
      <c r="J42" s="69">
        <v>743</v>
      </c>
      <c r="K42" s="112"/>
      <c r="M42" s="45"/>
    </row>
    <row r="43" spans="2:13" ht="12.75">
      <c r="B43" s="71" t="s">
        <v>111</v>
      </c>
      <c r="C43" s="72" t="s">
        <v>17</v>
      </c>
      <c r="D43" s="69">
        <v>1885</v>
      </c>
      <c r="E43" s="69">
        <v>1476</v>
      </c>
      <c r="F43" s="69">
        <v>2797</v>
      </c>
      <c r="G43" s="69">
        <v>1005</v>
      </c>
      <c r="H43" s="69">
        <v>1019</v>
      </c>
      <c r="I43" s="69">
        <v>815</v>
      </c>
      <c r="J43" s="69">
        <v>652</v>
      </c>
      <c r="K43" s="112"/>
      <c r="M43" s="45"/>
    </row>
    <row r="44" spans="2:13" ht="12.75">
      <c r="B44" s="71" t="s">
        <v>106</v>
      </c>
      <c r="C44" s="72" t="s">
        <v>16</v>
      </c>
      <c r="D44" s="69">
        <v>685</v>
      </c>
      <c r="E44" s="69">
        <v>926</v>
      </c>
      <c r="F44" s="69">
        <v>1154</v>
      </c>
      <c r="G44" s="69">
        <v>661</v>
      </c>
      <c r="H44" s="69">
        <v>754</v>
      </c>
      <c r="I44" s="69">
        <v>766</v>
      </c>
      <c r="J44" s="69">
        <v>602</v>
      </c>
      <c r="K44" s="112"/>
      <c r="M44" s="45"/>
    </row>
    <row r="45" spans="2:13" ht="12.75">
      <c r="B45" s="71" t="s">
        <v>102</v>
      </c>
      <c r="C45" s="72" t="s">
        <v>15</v>
      </c>
      <c r="D45" s="69">
        <v>310</v>
      </c>
      <c r="E45" s="69">
        <v>381</v>
      </c>
      <c r="F45" s="69">
        <v>385</v>
      </c>
      <c r="G45" s="69">
        <v>404</v>
      </c>
      <c r="H45" s="69">
        <v>356</v>
      </c>
      <c r="I45" s="69">
        <v>337</v>
      </c>
      <c r="J45" s="69">
        <v>428</v>
      </c>
      <c r="K45" s="112"/>
      <c r="M45" s="45"/>
    </row>
    <row r="46" spans="2:13" ht="12.75">
      <c r="B46" s="71" t="s">
        <v>113</v>
      </c>
      <c r="C46" s="72" t="s">
        <v>17</v>
      </c>
      <c r="D46" s="69">
        <v>430</v>
      </c>
      <c r="E46" s="69">
        <v>387</v>
      </c>
      <c r="F46" s="69">
        <v>275</v>
      </c>
      <c r="G46" s="69">
        <v>171</v>
      </c>
      <c r="H46" s="69">
        <v>250</v>
      </c>
      <c r="I46" s="69">
        <v>281</v>
      </c>
      <c r="J46" s="69">
        <v>204</v>
      </c>
      <c r="K46" s="112"/>
      <c r="M46" s="45"/>
    </row>
    <row r="47" spans="2:13" ht="12.75">
      <c r="B47" s="71" t="s">
        <v>115</v>
      </c>
      <c r="C47" s="72" t="s">
        <v>17</v>
      </c>
      <c r="D47" s="69">
        <v>550</v>
      </c>
      <c r="E47" s="69">
        <v>306</v>
      </c>
      <c r="F47" s="69">
        <v>302</v>
      </c>
      <c r="G47" s="69">
        <v>330</v>
      </c>
      <c r="H47" s="69">
        <v>527</v>
      </c>
      <c r="I47" s="69">
        <v>295</v>
      </c>
      <c r="J47" s="69">
        <v>198</v>
      </c>
      <c r="K47" s="112"/>
      <c r="M47" s="45"/>
    </row>
    <row r="48" spans="2:13" ht="12.75">
      <c r="B48" s="71" t="s">
        <v>7</v>
      </c>
      <c r="C48" s="72" t="s">
        <v>7</v>
      </c>
      <c r="D48" s="69">
        <v>117425</v>
      </c>
      <c r="E48" s="69">
        <v>109983</v>
      </c>
      <c r="F48" s="69">
        <v>123722</v>
      </c>
      <c r="G48" s="69">
        <v>107012</v>
      </c>
      <c r="H48" s="69">
        <v>116581</v>
      </c>
      <c r="I48" s="69">
        <v>103096</v>
      </c>
      <c r="J48" s="69">
        <v>94691</v>
      </c>
      <c r="K48" s="112"/>
      <c r="M48" s="45"/>
    </row>
    <row r="49" spans="2:11" ht="12.75">
      <c r="B49" s="73" t="s">
        <v>149</v>
      </c>
      <c r="C49" s="74"/>
      <c r="D49" s="70">
        <f aca="true" t="shared" si="0" ref="D49:I49">SUM(D13:D48)</f>
        <v>1397077</v>
      </c>
      <c r="E49" s="70">
        <f t="shared" si="0"/>
        <v>1329565</v>
      </c>
      <c r="F49" s="70">
        <f t="shared" si="0"/>
        <v>2015462</v>
      </c>
      <c r="G49" s="70">
        <f t="shared" si="0"/>
        <v>1396370</v>
      </c>
      <c r="H49" s="70">
        <f t="shared" si="0"/>
        <v>1426642</v>
      </c>
      <c r="I49" s="70">
        <f t="shared" si="0"/>
        <v>1476183</v>
      </c>
      <c r="J49" s="70">
        <v>1507139</v>
      </c>
      <c r="K49" s="112"/>
    </row>
  </sheetData>
  <sheetProtection/>
  <printOptions/>
  <pageMargins left="0.75" right="0.75" top="1" bottom="1" header="0.5" footer="0.5"/>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24"/>
    <pageSetUpPr fitToPage="1"/>
  </sheetPr>
  <dimension ref="A1:V22"/>
  <sheetViews>
    <sheetView showGridLines="0" zoomScalePageLayoutView="0" workbookViewId="0" topLeftCell="A1">
      <pane xSplit="6" ySplit="8" topLeftCell="G9" activePane="bottomRight" state="frozen"/>
      <selection pane="topLeft" activeCell="E14" sqref="E13:E14"/>
      <selection pane="topRight" activeCell="E14" sqref="E13:E14"/>
      <selection pane="bottomLeft" activeCell="E14" sqref="E13:E14"/>
      <selection pane="bottomRight" activeCell="T22" sqref="T22"/>
    </sheetView>
  </sheetViews>
  <sheetFormatPr defaultColWidth="9.140625" defaultRowHeight="12.75"/>
  <cols>
    <col min="1" max="1" width="6.00390625" style="12" customWidth="1"/>
    <col min="2" max="5" width="9.140625" style="13" customWidth="1"/>
    <col min="6" max="6" width="19.7109375" style="13" customWidth="1"/>
    <col min="7" max="7" width="1.7109375" style="14" customWidth="1"/>
    <col min="8" max="8" width="10.140625" style="13" customWidth="1"/>
    <col min="9" max="9" width="5.140625" style="13" customWidth="1"/>
    <col min="10" max="10" width="9.7109375" style="13" customWidth="1"/>
    <col min="11" max="11" width="5.00390625" style="13" bestFit="1" customWidth="1"/>
    <col min="12" max="12" width="10.7109375" style="13" customWidth="1"/>
    <col min="13" max="13" width="5.57421875" style="13" customWidth="1"/>
    <col min="14" max="14" width="10.140625" style="13" customWidth="1"/>
    <col min="15" max="15" width="4.8515625" style="13" bestFit="1" customWidth="1"/>
    <col min="16" max="16" width="10.140625" style="13" customWidth="1"/>
    <col min="17" max="17" width="4.28125" style="13" bestFit="1" customWidth="1"/>
    <col min="18" max="18" width="9.57421875" style="13" customWidth="1"/>
    <col min="19" max="19" width="4.28125" style="13" bestFit="1" customWidth="1"/>
    <col min="20" max="20" width="9.421875" style="13" customWidth="1"/>
    <col min="21" max="21" width="4.28125" style="13" bestFit="1" customWidth="1"/>
    <col min="22" max="22" width="11.28125" style="13" customWidth="1"/>
    <col min="23" max="23" width="7.140625" style="13" bestFit="1" customWidth="1"/>
    <col min="24" max="16384" width="9.140625" style="13" customWidth="1"/>
  </cols>
  <sheetData>
    <row r="1" ht="12.75">
      <c r="B1" s="3" t="s">
        <v>145</v>
      </c>
    </row>
    <row r="2" ht="10.5">
      <c r="B2" s="13" t="s">
        <v>141</v>
      </c>
    </row>
    <row r="4" spans="8:14" ht="10.5">
      <c r="H4" s="15" t="s">
        <v>6</v>
      </c>
      <c r="I4" s="15"/>
      <c r="J4" s="15"/>
      <c r="K4" s="15"/>
      <c r="L4" s="15"/>
      <c r="M4" s="15"/>
      <c r="N4" s="15"/>
    </row>
    <row r="5" spans="8:13" ht="10.5">
      <c r="H5" s="16"/>
      <c r="I5" s="16"/>
      <c r="J5" s="16"/>
      <c r="K5" s="16"/>
      <c r="L5" s="16"/>
      <c r="M5" s="16"/>
    </row>
    <row r="6" spans="8:21" ht="12.75">
      <c r="H6" s="115" t="s">
        <v>12</v>
      </c>
      <c r="I6" s="116"/>
      <c r="J6" s="115" t="s">
        <v>11</v>
      </c>
      <c r="K6" s="116"/>
      <c r="L6" s="115" t="s">
        <v>10</v>
      </c>
      <c r="M6" s="116"/>
      <c r="N6" s="115" t="s">
        <v>9</v>
      </c>
      <c r="O6" s="116"/>
      <c r="P6" s="115" t="s">
        <v>8</v>
      </c>
      <c r="Q6" s="116"/>
      <c r="R6" s="115" t="s">
        <v>123</v>
      </c>
      <c r="S6" s="116"/>
      <c r="T6" s="115" t="s">
        <v>160</v>
      </c>
      <c r="U6" s="116"/>
    </row>
    <row r="8" spans="7:21" ht="10.5">
      <c r="G8" s="20"/>
      <c r="H8" s="67"/>
      <c r="I8" s="67"/>
      <c r="J8" s="67"/>
      <c r="K8" s="67"/>
      <c r="L8" s="67"/>
      <c r="M8" s="67"/>
      <c r="N8" s="67"/>
      <c r="O8" s="67"/>
      <c r="P8" s="67"/>
      <c r="Q8" s="67"/>
      <c r="R8" s="67"/>
      <c r="S8" s="67"/>
      <c r="T8" s="67"/>
      <c r="U8" s="67"/>
    </row>
    <row r="9" spans="1:17" ht="12.75">
      <c r="A9" s="22"/>
      <c r="B9" s="18" t="s">
        <v>157</v>
      </c>
      <c r="C9" s="23"/>
      <c r="D9" s="23"/>
      <c r="E9" s="23"/>
      <c r="F9" s="78"/>
      <c r="G9" s="98"/>
      <c r="H9" s="99"/>
      <c r="I9" s="99"/>
      <c r="J9" s="99"/>
      <c r="K9" s="99"/>
      <c r="L9" s="99"/>
      <c r="M9" s="99"/>
      <c r="N9" s="99"/>
      <c r="O9" s="99"/>
      <c r="P9" s="99"/>
      <c r="Q9" s="99"/>
    </row>
    <row r="10" spans="1:22" ht="10.5">
      <c r="A10" s="22"/>
      <c r="B10" s="25" t="s">
        <v>29</v>
      </c>
      <c r="C10" s="23"/>
      <c r="D10" s="23"/>
      <c r="E10" s="23"/>
      <c r="F10" s="78"/>
      <c r="G10" s="76"/>
      <c r="H10" s="80">
        <v>77784</v>
      </c>
      <c r="I10" s="81">
        <v>0.102867254109255</v>
      </c>
      <c r="J10" s="66">
        <v>75494</v>
      </c>
      <c r="K10" s="81">
        <v>0.0916222678010122</v>
      </c>
      <c r="L10" s="66">
        <v>201670</v>
      </c>
      <c r="M10" s="81">
        <v>0.163349379107123</v>
      </c>
      <c r="N10" s="66">
        <v>164754</v>
      </c>
      <c r="O10" s="81">
        <v>0.158317750184019</v>
      </c>
      <c r="P10" s="66">
        <v>86287</v>
      </c>
      <c r="Q10" s="81">
        <v>0.0955010353960459</v>
      </c>
      <c r="R10" s="66">
        <v>111081</v>
      </c>
      <c r="S10" s="81">
        <v>0.112350334074372</v>
      </c>
      <c r="T10" s="66">
        <v>126154</v>
      </c>
      <c r="U10" s="81">
        <v>0.124177711718008</v>
      </c>
      <c r="V10" s="46"/>
    </row>
    <row r="11" spans="1:22" ht="10.5">
      <c r="A11" s="22"/>
      <c r="B11" s="25" t="s">
        <v>30</v>
      </c>
      <c r="C11" s="23"/>
      <c r="D11" s="23"/>
      <c r="E11" s="23"/>
      <c r="F11" s="78"/>
      <c r="G11" s="76"/>
      <c r="H11" s="80">
        <v>6707</v>
      </c>
      <c r="I11" s="81">
        <v>0.183980249622823</v>
      </c>
      <c r="J11" s="66">
        <v>6626</v>
      </c>
      <c r="K11" s="81">
        <v>0.162877018755684</v>
      </c>
      <c r="L11" s="66">
        <v>5659</v>
      </c>
      <c r="M11" s="81">
        <v>0.109337867341616</v>
      </c>
      <c r="N11" s="66">
        <v>5183</v>
      </c>
      <c r="O11" s="81">
        <v>0.0493097772830627</v>
      </c>
      <c r="P11" s="66">
        <v>5556</v>
      </c>
      <c r="Q11" s="81">
        <v>0.0499424708758809</v>
      </c>
      <c r="R11" s="66">
        <v>4557</v>
      </c>
      <c r="S11" s="81">
        <v>0.0612343621924509</v>
      </c>
      <c r="T11" s="66">
        <v>4997</v>
      </c>
      <c r="U11" s="81">
        <v>0.069741800418702</v>
      </c>
      <c r="V11" s="46"/>
    </row>
    <row r="12" spans="1:22" ht="10.5">
      <c r="A12" s="22"/>
      <c r="B12" s="25" t="s">
        <v>63</v>
      </c>
      <c r="C12" s="23"/>
      <c r="D12" s="23"/>
      <c r="E12" s="23"/>
      <c r="F12" s="78"/>
      <c r="G12" s="76"/>
      <c r="H12" s="80">
        <v>3619</v>
      </c>
      <c r="I12" s="81">
        <v>0.0526698781854434</v>
      </c>
      <c r="J12" s="66">
        <v>3664</v>
      </c>
      <c r="K12" s="81">
        <v>0.050317920265872</v>
      </c>
      <c r="L12" s="66">
        <v>4785</v>
      </c>
      <c r="M12" s="81">
        <v>0.0644461803684948</v>
      </c>
      <c r="N12" s="66">
        <v>3950</v>
      </c>
      <c r="O12" s="81">
        <v>0.0494244244244244</v>
      </c>
      <c r="P12" s="66">
        <v>5797</v>
      </c>
      <c r="Q12" s="81">
        <v>0.0570408052819569</v>
      </c>
      <c r="R12" s="66">
        <v>7823</v>
      </c>
      <c r="S12" s="81">
        <v>0.0687415973216875</v>
      </c>
      <c r="T12" s="66">
        <v>14172</v>
      </c>
      <c r="U12" s="81">
        <v>0.0966731924937072</v>
      </c>
      <c r="V12" s="46"/>
    </row>
    <row r="13" spans="1:22" ht="10.5">
      <c r="A13" s="22"/>
      <c r="B13" s="25" t="s">
        <v>32</v>
      </c>
      <c r="C13" s="23"/>
      <c r="D13" s="23"/>
      <c r="E13" s="23"/>
      <c r="F13" s="78"/>
      <c r="G13" s="76"/>
      <c r="H13" s="80">
        <v>614</v>
      </c>
      <c r="I13" s="81">
        <v>0.0584761904761905</v>
      </c>
      <c r="J13" s="66">
        <v>561</v>
      </c>
      <c r="K13" s="81">
        <v>0.0570992366412214</v>
      </c>
      <c r="L13" s="66">
        <v>906</v>
      </c>
      <c r="M13" s="81">
        <v>0.0721107927411652</v>
      </c>
      <c r="N13" s="66">
        <v>1121</v>
      </c>
      <c r="O13" s="81">
        <v>0.0997064840345104</v>
      </c>
      <c r="P13" s="66">
        <v>1058</v>
      </c>
      <c r="Q13" s="81">
        <v>0.0906908966226641</v>
      </c>
      <c r="R13" s="66">
        <v>1018</v>
      </c>
      <c r="S13" s="81">
        <v>0.1</v>
      </c>
      <c r="T13" s="66">
        <v>1358</v>
      </c>
      <c r="U13" s="81">
        <v>0.120166356959561</v>
      </c>
      <c r="V13" s="46"/>
    </row>
    <row r="14" spans="1:22" ht="10.5">
      <c r="A14" s="22"/>
      <c r="B14" s="25" t="s">
        <v>60</v>
      </c>
      <c r="C14" s="23"/>
      <c r="D14" s="23"/>
      <c r="E14" s="23"/>
      <c r="F14" s="78"/>
      <c r="G14" s="76"/>
      <c r="H14" s="80">
        <v>34932</v>
      </c>
      <c r="I14" s="81">
        <v>0.163569956920772</v>
      </c>
      <c r="J14" s="66">
        <v>15183</v>
      </c>
      <c r="K14" s="81">
        <v>0.115954757558863</v>
      </c>
      <c r="L14" s="66">
        <v>5263</v>
      </c>
      <c r="M14" s="81">
        <v>0.0716971364738577</v>
      </c>
      <c r="N14" s="66">
        <v>4372</v>
      </c>
      <c r="O14" s="81">
        <v>0.0737691087638781</v>
      </c>
      <c r="P14" s="66">
        <v>6584</v>
      </c>
      <c r="Q14" s="81">
        <v>0.101107203734701</v>
      </c>
      <c r="R14" s="66">
        <v>4977</v>
      </c>
      <c r="S14" s="81">
        <v>0.0762723552940095</v>
      </c>
      <c r="T14" s="66">
        <v>4471</v>
      </c>
      <c r="U14" s="81">
        <v>0.0680465717981889</v>
      </c>
      <c r="V14" s="46"/>
    </row>
    <row r="15" spans="1:22" ht="10.5">
      <c r="A15" s="22"/>
      <c r="B15" s="24" t="s">
        <v>124</v>
      </c>
      <c r="C15" s="23"/>
      <c r="D15" s="23"/>
      <c r="E15" s="23"/>
      <c r="F15" s="78"/>
      <c r="G15" s="76"/>
      <c r="H15" s="80">
        <v>802</v>
      </c>
      <c r="I15" s="81">
        <v>0.121020069413007</v>
      </c>
      <c r="J15" s="66">
        <v>764</v>
      </c>
      <c r="K15" s="82">
        <v>0.0985806451612903</v>
      </c>
      <c r="L15" s="66">
        <v>829</v>
      </c>
      <c r="M15" s="81">
        <v>0.0807205452775073</v>
      </c>
      <c r="N15" s="66">
        <v>1256</v>
      </c>
      <c r="O15" s="81">
        <v>0.0891728789492368</v>
      </c>
      <c r="P15" s="66">
        <v>1919</v>
      </c>
      <c r="Q15" s="81">
        <v>0.128447121820616</v>
      </c>
      <c r="R15" s="66">
        <v>1414</v>
      </c>
      <c r="S15" s="81">
        <v>0.109612403100775</v>
      </c>
      <c r="T15" s="66">
        <v>891</v>
      </c>
      <c r="U15" s="81">
        <v>0.079454253611557</v>
      </c>
      <c r="V15" s="46"/>
    </row>
    <row r="16" spans="1:22" ht="10.5">
      <c r="A16" s="22"/>
      <c r="B16" s="25" t="s">
        <v>148</v>
      </c>
      <c r="C16" s="23"/>
      <c r="D16" s="23"/>
      <c r="E16" s="23"/>
      <c r="F16" s="78"/>
      <c r="G16" s="76"/>
      <c r="H16" s="80">
        <v>34227</v>
      </c>
      <c r="I16" s="81">
        <v>0.17054236528065</v>
      </c>
      <c r="J16" s="66">
        <v>18205</v>
      </c>
      <c r="K16" s="81">
        <v>0.0877996787993074</v>
      </c>
      <c r="L16" s="66">
        <v>12819</v>
      </c>
      <c r="M16" s="81">
        <v>0.0731515244894116</v>
      </c>
      <c r="N16" s="66">
        <v>9263</v>
      </c>
      <c r="O16" s="81">
        <v>0.0660543523992213</v>
      </c>
      <c r="P16" s="66">
        <v>9953</v>
      </c>
      <c r="Q16" s="81">
        <v>0.0663927263509682</v>
      </c>
      <c r="R16" s="66">
        <v>8412</v>
      </c>
      <c r="S16" s="81">
        <v>0.0602445015791622</v>
      </c>
      <c r="T16" s="66">
        <v>8363</v>
      </c>
      <c r="U16" s="81">
        <v>0.0594440140169312</v>
      </c>
      <c r="V16" s="46"/>
    </row>
    <row r="17" spans="1:22" ht="10.5">
      <c r="A17" s="22"/>
      <c r="B17" s="25" t="s">
        <v>33</v>
      </c>
      <c r="C17" s="23"/>
      <c r="D17" s="23"/>
      <c r="E17" s="23"/>
      <c r="F17" s="78"/>
      <c r="G17" s="76"/>
      <c r="H17" s="80">
        <v>16229</v>
      </c>
      <c r="I17" s="81">
        <v>0.338520264491771</v>
      </c>
      <c r="J17" s="66">
        <v>12673</v>
      </c>
      <c r="K17" s="81">
        <v>0.337020982368428</v>
      </c>
      <c r="L17" s="66">
        <v>8557</v>
      </c>
      <c r="M17" s="81">
        <v>0.299331864134047</v>
      </c>
      <c r="N17" s="66">
        <v>4766</v>
      </c>
      <c r="O17" s="81">
        <v>0.201761070188807</v>
      </c>
      <c r="P17" s="66">
        <v>3615</v>
      </c>
      <c r="Q17" s="81">
        <v>0.184967253376995</v>
      </c>
      <c r="R17" s="66">
        <v>3707</v>
      </c>
      <c r="S17" s="81">
        <v>0.198948102828315</v>
      </c>
      <c r="T17" s="66">
        <v>3706</v>
      </c>
      <c r="U17" s="81">
        <v>0.218295340755139</v>
      </c>
      <c r="V17" s="46"/>
    </row>
    <row r="18" spans="2:22" ht="10.5">
      <c r="B18" s="25" t="s">
        <v>34</v>
      </c>
      <c r="C18" s="23"/>
      <c r="D18" s="23"/>
      <c r="E18" s="23"/>
      <c r="F18" s="78"/>
      <c r="G18" s="76"/>
      <c r="H18" s="80">
        <v>142</v>
      </c>
      <c r="I18" s="81">
        <v>0.336492890995261</v>
      </c>
      <c r="J18" s="66">
        <v>125</v>
      </c>
      <c r="K18" s="81">
        <v>0.43859649122807</v>
      </c>
      <c r="L18" s="66">
        <v>84</v>
      </c>
      <c r="M18" s="81">
        <v>0.497041420118343</v>
      </c>
      <c r="N18" s="66">
        <v>47</v>
      </c>
      <c r="O18" s="81">
        <v>0.419642857142857</v>
      </c>
      <c r="P18" s="66">
        <v>31</v>
      </c>
      <c r="Q18" s="81">
        <v>0.115241635687732</v>
      </c>
      <c r="R18" s="66">
        <v>31</v>
      </c>
      <c r="S18" s="81">
        <v>0.12109375</v>
      </c>
      <c r="T18" s="66">
        <v>35</v>
      </c>
      <c r="U18" s="81">
        <v>0.0866336633663366</v>
      </c>
      <c r="V18" s="46"/>
    </row>
    <row r="19" spans="1:22" ht="10.5">
      <c r="A19" s="22"/>
      <c r="B19" s="25" t="s">
        <v>35</v>
      </c>
      <c r="C19" s="23"/>
      <c r="D19" s="23"/>
      <c r="E19" s="23"/>
      <c r="F19" s="78"/>
      <c r="G19" s="76"/>
      <c r="H19" s="80">
        <v>698</v>
      </c>
      <c r="I19" s="81">
        <v>0.0899484536082474</v>
      </c>
      <c r="J19" s="66">
        <v>829</v>
      </c>
      <c r="K19" s="82">
        <v>0.109136387572407</v>
      </c>
      <c r="L19" s="66">
        <v>699</v>
      </c>
      <c r="M19" s="82">
        <v>0.0827121050763223</v>
      </c>
      <c r="N19" s="66">
        <v>779</v>
      </c>
      <c r="O19" s="82">
        <v>0.0799958923803656</v>
      </c>
      <c r="P19" s="66">
        <v>960</v>
      </c>
      <c r="Q19" s="82">
        <v>0.0808080808080808</v>
      </c>
      <c r="R19" s="66">
        <v>968</v>
      </c>
      <c r="S19" s="82">
        <v>0.0816464237516869</v>
      </c>
      <c r="T19" s="66">
        <v>1288</v>
      </c>
      <c r="U19" s="82">
        <v>0.105271761340417</v>
      </c>
      <c r="V19" s="46"/>
    </row>
    <row r="20" spans="1:22" ht="10.5">
      <c r="A20" s="22"/>
      <c r="B20" s="101" t="s">
        <v>7</v>
      </c>
      <c r="C20" s="23"/>
      <c r="D20" s="23"/>
      <c r="E20" s="23"/>
      <c r="F20" s="78"/>
      <c r="G20" s="77"/>
      <c r="H20" s="80">
        <v>4136</v>
      </c>
      <c r="I20" s="81">
        <v>0.0812525784334912</v>
      </c>
      <c r="J20" s="66">
        <v>2309</v>
      </c>
      <c r="K20" s="82">
        <v>0.050756176910226</v>
      </c>
      <c r="L20" s="66">
        <v>1131</v>
      </c>
      <c r="M20" s="82">
        <v>0.0395496031052208</v>
      </c>
      <c r="N20" s="66">
        <v>658</v>
      </c>
      <c r="O20" s="82">
        <v>0.028761255354489</v>
      </c>
      <c r="P20" s="66">
        <v>487</v>
      </c>
      <c r="Q20" s="82">
        <v>0.0233394038148184</v>
      </c>
      <c r="R20" s="66">
        <v>445</v>
      </c>
      <c r="S20" s="82">
        <v>0.0206127873898242</v>
      </c>
      <c r="T20" s="66">
        <v>931</v>
      </c>
      <c r="U20" s="82">
        <v>0.0417264252420222</v>
      </c>
      <c r="V20" s="46"/>
    </row>
    <row r="21" spans="2:21" ht="10.5">
      <c r="B21" s="38" t="s">
        <v>122</v>
      </c>
      <c r="C21" s="23"/>
      <c r="D21" s="23"/>
      <c r="E21" s="23"/>
      <c r="F21" s="78"/>
      <c r="G21" s="77"/>
      <c r="H21" s="100">
        <f>SUM(H10:H20)</f>
        <v>179890</v>
      </c>
      <c r="I21" s="100"/>
      <c r="J21" s="100">
        <f>SUM(J10:J20)</f>
        <v>136433</v>
      </c>
      <c r="K21" s="79"/>
      <c r="L21" s="100">
        <f>SUM(L10:L20)</f>
        <v>242402</v>
      </c>
      <c r="M21" s="79"/>
      <c r="N21" s="100">
        <f>SUM(N10:N20)</f>
        <v>196149</v>
      </c>
      <c r="O21" s="79"/>
      <c r="P21" s="100">
        <f>SUM(P10:P20)</f>
        <v>122247</v>
      </c>
      <c r="Q21" s="79"/>
      <c r="R21" s="100">
        <f>SUM(R10:R20)</f>
        <v>144433</v>
      </c>
      <c r="S21" s="79"/>
      <c r="T21" s="100">
        <f>SUM(T10:T20)</f>
        <v>166366</v>
      </c>
      <c r="U21" s="79"/>
    </row>
    <row r="22" spans="2:21" ht="12.75">
      <c r="B22" s="38" t="s">
        <v>139</v>
      </c>
      <c r="C22" s="23"/>
      <c r="D22" s="23"/>
      <c r="E22" s="23"/>
      <c r="F22" s="78"/>
      <c r="G22" s="20"/>
      <c r="H22" s="110">
        <f>H21/'2 Volumes'!D64</f>
        <v>0.12851736724075236</v>
      </c>
      <c r="I22" s="111"/>
      <c r="J22" s="110">
        <f>J21/'2 Volumes'!E64</f>
        <v>0.098556895255171</v>
      </c>
      <c r="K22" s="111"/>
      <c r="L22" s="110">
        <f>L21/'2 Volumes'!F64</f>
        <v>0.1427673670887418</v>
      </c>
      <c r="M22" s="111"/>
      <c r="N22" s="110">
        <f>N21/'2 Volumes'!G64</f>
        <v>0.13017051329186083</v>
      </c>
      <c r="O22" s="111"/>
      <c r="P22" s="110">
        <f>P21/'2 Volumes'!H64</f>
        <v>0.08666361357500964</v>
      </c>
      <c r="Q22" s="111"/>
      <c r="R22" s="110">
        <f>R21/'2 Volumes'!I64</f>
        <v>0.09911611915921521</v>
      </c>
      <c r="S22" s="111"/>
      <c r="T22" s="110">
        <f>T21/'2 Volumes'!J64</f>
        <v>0.10981275870513275</v>
      </c>
      <c r="U22" s="64"/>
    </row>
  </sheetData>
  <sheetProtection/>
  <mergeCells count="7">
    <mergeCell ref="H6:I6"/>
    <mergeCell ref="J6:K6"/>
    <mergeCell ref="L6:M6"/>
    <mergeCell ref="T6:U6"/>
    <mergeCell ref="N6:O6"/>
    <mergeCell ref="P6:Q6"/>
    <mergeCell ref="R6:S6"/>
  </mergeCells>
  <printOptions/>
  <pageMargins left="0.984251968503937" right="0.984251968503937" top="0.7874015748031497" bottom="0.3937007874015748" header="0.5118110236220472" footer="0.5118110236220472"/>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U35"/>
  <sheetViews>
    <sheetView showGridLines="0" zoomScalePageLayoutView="0" workbookViewId="0" topLeftCell="A1">
      <pane xSplit="5" ySplit="8" topLeftCell="H9" activePane="bottomRight" state="frozen"/>
      <selection pane="topLeft" activeCell="A1" sqref="A1"/>
      <selection pane="topRight" activeCell="F1" sqref="F1"/>
      <selection pane="bottomLeft" activeCell="A9" sqref="A9"/>
      <selection pane="bottomRight" activeCell="U25" sqref="U25"/>
    </sheetView>
  </sheetViews>
  <sheetFormatPr defaultColWidth="9.140625" defaultRowHeight="12.75"/>
  <cols>
    <col min="1" max="1" width="6.00390625" style="12" customWidth="1"/>
    <col min="2" max="4" width="9.140625" style="13" customWidth="1"/>
    <col min="5" max="5" width="14.7109375" style="13" customWidth="1"/>
    <col min="6" max="6" width="3.57421875" style="14" customWidth="1"/>
    <col min="7" max="7" width="8.421875" style="13" customWidth="1"/>
    <col min="8" max="8" width="5.00390625" style="13" customWidth="1"/>
    <col min="9" max="9" width="12.421875" style="13" customWidth="1"/>
    <col min="10" max="10" width="4.8515625" style="13" customWidth="1"/>
    <col min="11" max="11" width="12.00390625" style="13" customWidth="1"/>
    <col min="12" max="12" width="5.28125" style="13" customWidth="1"/>
    <col min="13" max="13" width="12.421875" style="13" customWidth="1"/>
    <col min="14" max="14" width="5.28125" style="13" customWidth="1"/>
    <col min="15" max="15" width="11.8515625" style="13" customWidth="1"/>
    <col min="16" max="16" width="5.28125" style="13" customWidth="1"/>
    <col min="17" max="17" width="11.421875" style="13" customWidth="1"/>
    <col min="18" max="18" width="5.140625" style="13" customWidth="1"/>
    <col min="19" max="19" width="11.421875" style="13" customWidth="1"/>
    <col min="20" max="20" width="5.140625" style="13" customWidth="1"/>
    <col min="21" max="21" width="12.8515625" style="13" customWidth="1"/>
    <col min="22" max="22" width="5.28125" style="13" customWidth="1"/>
    <col min="23" max="16384" width="9.140625" style="13" customWidth="1"/>
  </cols>
  <sheetData>
    <row r="1" ht="12.75">
      <c r="B1" s="3" t="s">
        <v>146</v>
      </c>
    </row>
    <row r="2" ht="10.5">
      <c r="B2" s="13" t="s">
        <v>140</v>
      </c>
    </row>
    <row r="4" spans="7:13" ht="10.5">
      <c r="G4" s="15" t="s">
        <v>6</v>
      </c>
      <c r="H4" s="15"/>
      <c r="I4" s="15"/>
      <c r="J4" s="15"/>
      <c r="K4" s="15"/>
      <c r="L4" s="15"/>
      <c r="M4" s="15"/>
    </row>
    <row r="5" spans="7:12" ht="10.5">
      <c r="G5" s="16"/>
      <c r="H5" s="16"/>
      <c r="I5" s="16"/>
      <c r="J5" s="16"/>
      <c r="K5" s="16"/>
      <c r="L5" s="16"/>
    </row>
    <row r="6" spans="7:20" ht="12.75">
      <c r="G6" s="115" t="s">
        <v>12</v>
      </c>
      <c r="H6" s="116"/>
      <c r="I6" s="115" t="s">
        <v>11</v>
      </c>
      <c r="J6" s="116"/>
      <c r="K6" s="115" t="s">
        <v>10</v>
      </c>
      <c r="L6" s="116"/>
      <c r="M6" s="115" t="s">
        <v>9</v>
      </c>
      <c r="N6" s="116"/>
      <c r="O6" s="115" t="s">
        <v>8</v>
      </c>
      <c r="P6" s="116"/>
      <c r="Q6" s="115" t="s">
        <v>123</v>
      </c>
      <c r="R6" s="116"/>
      <c r="S6" s="115" t="s">
        <v>160</v>
      </c>
      <c r="T6" s="116"/>
    </row>
    <row r="8" spans="6:20" ht="10.5">
      <c r="F8" s="20"/>
      <c r="G8" s="67"/>
      <c r="H8" s="67"/>
      <c r="I8" s="67"/>
      <c r="J8" s="67"/>
      <c r="K8" s="67"/>
      <c r="L8" s="67"/>
      <c r="M8" s="67"/>
      <c r="N8" s="67"/>
      <c r="O8" s="67"/>
      <c r="P8" s="67"/>
      <c r="Q8" s="67"/>
      <c r="R8" s="67"/>
      <c r="S8" s="67"/>
      <c r="T8" s="67"/>
    </row>
    <row r="9" spans="1:20" ht="12.75">
      <c r="A9" s="22"/>
      <c r="B9" s="18" t="s">
        <v>158</v>
      </c>
      <c r="C9" s="23"/>
      <c r="D9" s="23"/>
      <c r="E9" s="78"/>
      <c r="F9" s="75"/>
      <c r="G9" s="99"/>
      <c r="H9" s="99"/>
      <c r="I9" s="99"/>
      <c r="J9" s="99"/>
      <c r="K9" s="99"/>
      <c r="L9" s="99"/>
      <c r="M9" s="99"/>
      <c r="N9" s="99"/>
      <c r="O9" s="99"/>
      <c r="P9" s="99"/>
      <c r="Q9" s="99"/>
      <c r="R9" s="99"/>
      <c r="S9" s="99"/>
      <c r="T9" s="99"/>
    </row>
    <row r="10" spans="1:21" ht="10.5">
      <c r="A10" s="22"/>
      <c r="B10" s="25" t="s">
        <v>29</v>
      </c>
      <c r="C10" s="23"/>
      <c r="D10" s="23"/>
      <c r="E10" s="78"/>
      <c r="F10" s="84"/>
      <c r="G10" s="80">
        <v>372982</v>
      </c>
      <c r="H10" s="81">
        <v>0.493258692946854</v>
      </c>
      <c r="I10" s="66">
        <v>296945</v>
      </c>
      <c r="J10" s="81">
        <v>0.360383266381058</v>
      </c>
      <c r="K10" s="66">
        <v>356097</v>
      </c>
      <c r="L10" s="81">
        <v>0.288432706163084</v>
      </c>
      <c r="M10" s="66">
        <v>402053</v>
      </c>
      <c r="N10" s="81">
        <v>0.386346470584844</v>
      </c>
      <c r="O10" s="66">
        <v>345158</v>
      </c>
      <c r="P10" s="81">
        <v>0.382015209420056</v>
      </c>
      <c r="Q10" s="66">
        <v>378270</v>
      </c>
      <c r="R10" s="81">
        <v>0.382592530408556</v>
      </c>
      <c r="S10" s="66">
        <v>355430</v>
      </c>
      <c r="T10" s="81">
        <v>0.349861947111717</v>
      </c>
      <c r="U10" s="46"/>
    </row>
    <row r="11" spans="1:21" ht="10.5">
      <c r="A11" s="22"/>
      <c r="B11" s="25" t="s">
        <v>30</v>
      </c>
      <c r="C11" s="23"/>
      <c r="D11" s="23"/>
      <c r="E11" s="78"/>
      <c r="F11" s="84"/>
      <c r="G11" s="80">
        <v>23283</v>
      </c>
      <c r="H11" s="81">
        <v>0.638677821972295</v>
      </c>
      <c r="I11" s="66">
        <v>20917</v>
      </c>
      <c r="J11" s="81">
        <v>0.514171234728743</v>
      </c>
      <c r="K11" s="66">
        <v>27319</v>
      </c>
      <c r="L11" s="81">
        <v>0.527831984079448</v>
      </c>
      <c r="M11" s="66">
        <v>40911</v>
      </c>
      <c r="N11" s="81">
        <v>0.389217113337329</v>
      </c>
      <c r="O11" s="66">
        <v>70737</v>
      </c>
      <c r="P11" s="81">
        <v>0.635849633251834</v>
      </c>
      <c r="Q11" s="66">
        <v>39325</v>
      </c>
      <c r="R11" s="81">
        <v>0.528426880232199</v>
      </c>
      <c r="S11" s="66">
        <v>39020</v>
      </c>
      <c r="T11" s="81">
        <v>0.544591765526867</v>
      </c>
      <c r="U11" s="46"/>
    </row>
    <row r="12" spans="1:21" ht="10.5">
      <c r="A12" s="22"/>
      <c r="B12" s="25" t="s">
        <v>63</v>
      </c>
      <c r="C12" s="23"/>
      <c r="D12" s="23"/>
      <c r="E12" s="78"/>
      <c r="F12" s="84"/>
      <c r="G12" s="80">
        <v>29520</v>
      </c>
      <c r="H12" s="81">
        <v>0.429625533029646</v>
      </c>
      <c r="I12" s="66">
        <v>29954</v>
      </c>
      <c r="J12" s="81">
        <v>0.411359984618976</v>
      </c>
      <c r="K12" s="66">
        <v>30551</v>
      </c>
      <c r="L12" s="81">
        <v>0.41147236289193</v>
      </c>
      <c r="M12" s="66">
        <v>31295</v>
      </c>
      <c r="N12" s="81">
        <v>0.391579079079079</v>
      </c>
      <c r="O12" s="66">
        <v>40145</v>
      </c>
      <c r="P12" s="81">
        <v>0.395015202353659</v>
      </c>
      <c r="Q12" s="66">
        <v>39801</v>
      </c>
      <c r="R12" s="81">
        <v>0.349735947207016</v>
      </c>
      <c r="S12" s="66">
        <v>47433</v>
      </c>
      <c r="T12" s="81">
        <v>0.323560509423795</v>
      </c>
      <c r="U12" s="46"/>
    </row>
    <row r="13" spans="1:21" ht="10.5">
      <c r="A13" s="22"/>
      <c r="B13" s="25" t="s">
        <v>32</v>
      </c>
      <c r="C13" s="23"/>
      <c r="D13" s="23"/>
      <c r="E13" s="78"/>
      <c r="F13" s="84"/>
      <c r="G13" s="80">
        <v>5736</v>
      </c>
      <c r="H13" s="81">
        <v>0.546285714285714</v>
      </c>
      <c r="I13" s="66">
        <v>5389</v>
      </c>
      <c r="J13" s="81">
        <v>0.548498727735369</v>
      </c>
      <c r="K13" s="66">
        <v>7132</v>
      </c>
      <c r="L13" s="81">
        <v>0.567653613498886</v>
      </c>
      <c r="M13" s="66">
        <v>6115</v>
      </c>
      <c r="N13" s="81">
        <v>0.543893978475496</v>
      </c>
      <c r="O13" s="66">
        <v>6272</v>
      </c>
      <c r="P13" s="81">
        <v>0.537630721755529</v>
      </c>
      <c r="Q13" s="66">
        <v>4981</v>
      </c>
      <c r="R13" s="81">
        <v>0.489292730844794</v>
      </c>
      <c r="S13" s="66">
        <v>5374</v>
      </c>
      <c r="T13" s="81">
        <v>0.475533138660296</v>
      </c>
      <c r="U13" s="46"/>
    </row>
    <row r="14" spans="1:21" ht="10.5">
      <c r="A14" s="22"/>
      <c r="B14" s="25" t="s">
        <v>60</v>
      </c>
      <c r="C14" s="23"/>
      <c r="D14" s="23"/>
      <c r="E14" s="78"/>
      <c r="F14" s="84"/>
      <c r="G14" s="80">
        <v>84652</v>
      </c>
      <c r="H14" s="81">
        <v>0.396385090840981</v>
      </c>
      <c r="I14" s="66">
        <v>47825</v>
      </c>
      <c r="J14" s="81">
        <v>0.3652464124516</v>
      </c>
      <c r="K14" s="66">
        <v>28349</v>
      </c>
      <c r="L14" s="81">
        <v>0.386194588998175</v>
      </c>
      <c r="M14" s="66">
        <v>23767</v>
      </c>
      <c r="N14" s="81">
        <v>0.401022508689637</v>
      </c>
      <c r="O14" s="66">
        <v>28643</v>
      </c>
      <c r="P14" s="81">
        <v>0.439856263149004</v>
      </c>
      <c r="Q14" s="66">
        <v>29499</v>
      </c>
      <c r="R14" s="81">
        <v>0.452071169141649</v>
      </c>
      <c r="S14" s="66">
        <v>27478</v>
      </c>
      <c r="T14" s="81">
        <v>0.41820257210258</v>
      </c>
      <c r="U14" s="46"/>
    </row>
    <row r="15" spans="1:21" ht="10.5">
      <c r="A15" s="22"/>
      <c r="B15" s="25" t="s">
        <v>124</v>
      </c>
      <c r="C15" s="23"/>
      <c r="D15" s="23"/>
      <c r="E15" s="78"/>
      <c r="F15" s="84"/>
      <c r="G15" s="80">
        <v>3162</v>
      </c>
      <c r="H15" s="81">
        <v>0.47713897691263</v>
      </c>
      <c r="I15" s="66">
        <v>3206</v>
      </c>
      <c r="J15" s="81">
        <v>0.413677419354839</v>
      </c>
      <c r="K15" s="66">
        <v>4166</v>
      </c>
      <c r="L15" s="81">
        <v>0.405647517039922</v>
      </c>
      <c r="M15" s="66">
        <v>5867</v>
      </c>
      <c r="N15" s="81">
        <v>0.416542421015264</v>
      </c>
      <c r="O15" s="66">
        <v>5260</v>
      </c>
      <c r="P15" s="81">
        <v>0.352074966532798</v>
      </c>
      <c r="Q15" s="66">
        <v>4563</v>
      </c>
      <c r="R15" s="81">
        <v>0.353720930232558</v>
      </c>
      <c r="S15" s="66">
        <v>3767</v>
      </c>
      <c r="T15" s="81">
        <v>0.335919386481184</v>
      </c>
      <c r="U15" s="46"/>
    </row>
    <row r="16" spans="1:21" ht="10.5">
      <c r="A16" s="22"/>
      <c r="B16" s="25" t="s">
        <v>148</v>
      </c>
      <c r="C16" s="23"/>
      <c r="D16" s="23"/>
      <c r="E16" s="78"/>
      <c r="F16" s="84"/>
      <c r="G16" s="80">
        <v>118318</v>
      </c>
      <c r="H16" s="81">
        <v>0.58954134383019</v>
      </c>
      <c r="I16" s="66">
        <v>113050</v>
      </c>
      <c r="J16" s="81">
        <v>0.545221295702373</v>
      </c>
      <c r="K16" s="66">
        <v>93453</v>
      </c>
      <c r="L16" s="81">
        <v>0.533288822693578</v>
      </c>
      <c r="M16" s="66">
        <v>74377</v>
      </c>
      <c r="N16" s="81">
        <v>0.530381579228855</v>
      </c>
      <c r="O16" s="66">
        <v>75258</v>
      </c>
      <c r="P16" s="81">
        <v>0.5020178639326</v>
      </c>
      <c r="Q16" s="66">
        <v>68586</v>
      </c>
      <c r="R16" s="81">
        <v>0.491194648752784</v>
      </c>
      <c r="S16" s="66">
        <v>69657</v>
      </c>
      <c r="T16" s="81">
        <v>0.495120373595286</v>
      </c>
      <c r="U16" s="46"/>
    </row>
    <row r="17" spans="1:21" ht="10.5">
      <c r="A17" s="22"/>
      <c r="B17" s="25" t="s">
        <v>33</v>
      </c>
      <c r="C17" s="23"/>
      <c r="D17" s="23"/>
      <c r="E17" s="78"/>
      <c r="F17" s="84"/>
      <c r="G17" s="80">
        <v>17655</v>
      </c>
      <c r="H17" s="81">
        <v>0.368265159258255</v>
      </c>
      <c r="I17" s="66">
        <v>12025</v>
      </c>
      <c r="J17" s="81">
        <v>0.31978831476212</v>
      </c>
      <c r="K17" s="66">
        <v>10783</v>
      </c>
      <c r="L17" s="81">
        <v>0.37719942631266</v>
      </c>
      <c r="M17" s="66">
        <v>10436</v>
      </c>
      <c r="N17" s="81">
        <v>0.441791550249767</v>
      </c>
      <c r="O17" s="66">
        <v>7961</v>
      </c>
      <c r="P17" s="81">
        <v>0.407337290216946</v>
      </c>
      <c r="Q17" s="66">
        <v>7351</v>
      </c>
      <c r="R17" s="81">
        <v>0.394515107604787</v>
      </c>
      <c r="S17" s="66">
        <v>6035</v>
      </c>
      <c r="T17" s="81">
        <v>0.355480944807681</v>
      </c>
      <c r="U17" s="46"/>
    </row>
    <row r="18" spans="2:21" ht="10.5">
      <c r="B18" s="25" t="s">
        <v>34</v>
      </c>
      <c r="C18" s="23"/>
      <c r="D18" s="23"/>
      <c r="E18" s="78"/>
      <c r="F18" s="84"/>
      <c r="G18" s="80">
        <v>51</v>
      </c>
      <c r="H18" s="81">
        <v>0.12085308056872</v>
      </c>
      <c r="I18" s="66">
        <v>29</v>
      </c>
      <c r="J18" s="81">
        <v>0.101754385964912</v>
      </c>
      <c r="K18" s="66">
        <v>14</v>
      </c>
      <c r="L18" s="81">
        <v>0.0828402366863905</v>
      </c>
      <c r="M18" s="66">
        <v>19</v>
      </c>
      <c r="N18" s="81">
        <v>0.169642857142857</v>
      </c>
      <c r="O18" s="66">
        <v>80</v>
      </c>
      <c r="P18" s="81">
        <v>0.297397769516729</v>
      </c>
      <c r="Q18" s="66">
        <v>123</v>
      </c>
      <c r="R18" s="81">
        <v>0.48046875</v>
      </c>
      <c r="S18" s="66">
        <v>188</v>
      </c>
      <c r="T18" s="81">
        <v>0.465346534653465</v>
      </c>
      <c r="U18" s="46"/>
    </row>
    <row r="19" spans="1:21" ht="10.5">
      <c r="A19" s="22"/>
      <c r="B19" s="25" t="s">
        <v>35</v>
      </c>
      <c r="C19" s="23"/>
      <c r="D19" s="23"/>
      <c r="E19" s="78"/>
      <c r="F19" s="84"/>
      <c r="G19" s="80">
        <v>3120</v>
      </c>
      <c r="H19" s="81">
        <v>0.402061855670103</v>
      </c>
      <c r="I19" s="66">
        <v>2887</v>
      </c>
      <c r="J19" s="82">
        <v>0.380068457082675</v>
      </c>
      <c r="K19" s="66">
        <v>3019</v>
      </c>
      <c r="L19" s="82">
        <v>0.357235830079281</v>
      </c>
      <c r="M19" s="66">
        <v>2602</v>
      </c>
      <c r="N19" s="82">
        <v>0.267200657219141</v>
      </c>
      <c r="O19" s="66">
        <v>3102</v>
      </c>
      <c r="P19" s="82">
        <v>0.261111111111111</v>
      </c>
      <c r="Q19" s="66">
        <v>2690</v>
      </c>
      <c r="R19" s="82">
        <v>0.226889338731444</v>
      </c>
      <c r="S19" s="66">
        <v>2495</v>
      </c>
      <c r="T19" s="82">
        <v>0.203923171230078</v>
      </c>
      <c r="U19" s="46"/>
    </row>
    <row r="20" spans="1:21" ht="10.5">
      <c r="A20" s="22"/>
      <c r="B20" s="25" t="s">
        <v>7</v>
      </c>
      <c r="C20" s="23"/>
      <c r="D20" s="23"/>
      <c r="E20" s="78"/>
      <c r="F20" s="85"/>
      <c r="G20" s="80">
        <v>31332</v>
      </c>
      <c r="H20" s="81">
        <v>0.615523643007288</v>
      </c>
      <c r="I20" s="66">
        <v>28927</v>
      </c>
      <c r="J20" s="82">
        <v>0.635870043084498</v>
      </c>
      <c r="K20" s="66">
        <v>15905</v>
      </c>
      <c r="L20" s="82">
        <v>0.556177221386859</v>
      </c>
      <c r="M20" s="66">
        <v>13401</v>
      </c>
      <c r="N20" s="82">
        <v>0.585759244689221</v>
      </c>
      <c r="O20" s="66">
        <v>12988</v>
      </c>
      <c r="P20" s="82">
        <v>0.622448001533595</v>
      </c>
      <c r="Q20" s="66">
        <v>13620</v>
      </c>
      <c r="R20" s="82">
        <v>0.631254954996969</v>
      </c>
      <c r="S20" s="66">
        <v>13780</v>
      </c>
      <c r="T20" s="82">
        <v>0.617604876299749</v>
      </c>
      <c r="U20" s="46"/>
    </row>
    <row r="21" spans="2:20" ht="12.75">
      <c r="B21" s="32" t="s">
        <v>122</v>
      </c>
      <c r="C21" s="23"/>
      <c r="D21" s="23"/>
      <c r="E21" s="78"/>
      <c r="F21" s="85"/>
      <c r="G21" s="100">
        <f>SUM(G10:G20)</f>
        <v>689811</v>
      </c>
      <c r="H21" s="100"/>
      <c r="I21" s="100">
        <f>SUM(I10:I20)</f>
        <v>561154</v>
      </c>
      <c r="J21" s="100"/>
      <c r="K21" s="100">
        <f>SUM(K10:K20)</f>
        <v>576788</v>
      </c>
      <c r="L21" s="100"/>
      <c r="M21" s="100">
        <f>SUM(M10:M20)</f>
        <v>610843</v>
      </c>
      <c r="N21" s="100"/>
      <c r="O21" s="100">
        <f>SUM(O10:O20)</f>
        <v>595604</v>
      </c>
      <c r="P21" s="100"/>
      <c r="Q21" s="100">
        <f>SUM(Q10:Q20)</f>
        <v>588809</v>
      </c>
      <c r="R21" s="83"/>
      <c r="S21" s="100">
        <f>SUM(S10:S20)</f>
        <v>570657</v>
      </c>
      <c r="T21" s="83"/>
    </row>
    <row r="22" spans="2:20" ht="12.75">
      <c r="B22" s="38" t="s">
        <v>139</v>
      </c>
      <c r="C22" s="23"/>
      <c r="D22" s="23"/>
      <c r="E22" s="78"/>
      <c r="G22" s="110">
        <f>G21/'2 Volumes'!D64</f>
        <v>0.49281612993335155</v>
      </c>
      <c r="H22" s="111"/>
      <c r="I22" s="110">
        <f>I21/'2 Volumes'!E64</f>
        <v>0.4053681733892843</v>
      </c>
      <c r="J22" s="111"/>
      <c r="K22" s="110">
        <f>K21/'2 Volumes'!F64</f>
        <v>0.339710497967761</v>
      </c>
      <c r="L22" s="111"/>
      <c r="M22" s="110">
        <f>M21/'2 Volumes'!G64</f>
        <v>0.405374214758883</v>
      </c>
      <c r="N22" s="111"/>
      <c r="O22" s="110">
        <f>O21/'2 Volumes'!H64</f>
        <v>0.42223690478891135</v>
      </c>
      <c r="P22" s="111"/>
      <c r="Q22" s="110">
        <f>Q21/'2 Volumes'!I64</f>
        <v>0.4040659891161878</v>
      </c>
      <c r="R22" s="111"/>
      <c r="S22" s="110">
        <f>S21/'2 Volumes'!J64</f>
        <v>0.37667203301392677</v>
      </c>
      <c r="T22" s="64"/>
    </row>
    <row r="29" ht="10.5">
      <c r="H29" s="37"/>
    </row>
    <row r="30" ht="10.5">
      <c r="H30" s="37"/>
    </row>
    <row r="31" ht="10.5">
      <c r="H31" s="37"/>
    </row>
    <row r="32" ht="10.5">
      <c r="H32" s="37"/>
    </row>
    <row r="33" ht="10.5">
      <c r="H33" s="37"/>
    </row>
    <row r="34" ht="10.5">
      <c r="H34" s="37"/>
    </row>
    <row r="35" ht="10.5">
      <c r="H35" s="37"/>
    </row>
  </sheetData>
  <sheetProtection/>
  <mergeCells count="7">
    <mergeCell ref="G6:H6"/>
    <mergeCell ref="I6:J6"/>
    <mergeCell ref="K6:L6"/>
    <mergeCell ref="S6:T6"/>
    <mergeCell ref="M6:N6"/>
    <mergeCell ref="O6:P6"/>
    <mergeCell ref="Q6:R6"/>
  </mergeCells>
  <printOptions/>
  <pageMargins left="0.75" right="0.75" top="1" bottom="1" header="0.5" footer="0.5"/>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tabColor indexed="24"/>
  </sheetPr>
  <dimension ref="B1:D96"/>
  <sheetViews>
    <sheetView showGridLines="0" zoomScaleSheetLayoutView="100" zoomScalePageLayoutView="0" workbookViewId="0" topLeftCell="A1">
      <pane ySplit="3" topLeftCell="A4" activePane="bottomLeft" state="frozen"/>
      <selection pane="topLeft" activeCell="C4" sqref="C4:H4"/>
      <selection pane="bottomLeft" activeCell="C31" sqref="C31"/>
    </sheetView>
  </sheetViews>
  <sheetFormatPr defaultColWidth="9.140625" defaultRowHeight="12.75"/>
  <cols>
    <col min="1" max="1" width="3.140625" style="0" customWidth="1"/>
    <col min="2" max="2" width="40.7109375" style="0" customWidth="1"/>
    <col min="3" max="3" width="47.28125" style="0" customWidth="1"/>
    <col min="4" max="4" width="17.00390625" style="0" customWidth="1"/>
  </cols>
  <sheetData>
    <row r="1" ht="14.25">
      <c r="B1" s="11" t="s">
        <v>4</v>
      </c>
    </row>
    <row r="2" ht="12.75">
      <c r="B2" s="2"/>
    </row>
    <row r="3" ht="12.75">
      <c r="B3" s="3"/>
    </row>
    <row r="4" ht="14.25">
      <c r="B4" s="35" t="s">
        <v>0</v>
      </c>
    </row>
    <row r="5" spans="2:3" ht="16.5" customHeight="1">
      <c r="B5" s="117" t="s">
        <v>134</v>
      </c>
      <c r="C5" s="118"/>
    </row>
    <row r="6" spans="2:3" ht="12.75">
      <c r="B6" s="88" t="s">
        <v>85</v>
      </c>
      <c r="C6" s="90" t="s">
        <v>86</v>
      </c>
    </row>
    <row r="7" spans="2:3" ht="12.75">
      <c r="B7" s="93" t="s">
        <v>13</v>
      </c>
      <c r="C7" s="95" t="s">
        <v>87</v>
      </c>
    </row>
    <row r="8" spans="2:3" ht="12.75">
      <c r="B8" s="93"/>
      <c r="C8" s="95" t="s">
        <v>88</v>
      </c>
    </row>
    <row r="9" spans="2:3" ht="12.75">
      <c r="B9" s="93"/>
      <c r="C9" s="95" t="s">
        <v>89</v>
      </c>
    </row>
    <row r="10" spans="2:3" ht="12.75">
      <c r="B10" s="93"/>
      <c r="C10" s="95" t="s">
        <v>90</v>
      </c>
    </row>
    <row r="11" spans="2:3" ht="12.75">
      <c r="B11" s="93"/>
      <c r="C11" s="95" t="s">
        <v>91</v>
      </c>
    </row>
    <row r="12" spans="2:3" ht="12.75">
      <c r="B12" s="87" t="s">
        <v>164</v>
      </c>
      <c r="C12" s="91" t="s">
        <v>92</v>
      </c>
    </row>
    <row r="13" spans="2:3" ht="12.75">
      <c r="B13" s="87"/>
      <c r="C13" s="91" t="s">
        <v>166</v>
      </c>
    </row>
    <row r="14" spans="2:3" ht="12.75">
      <c r="B14" s="87"/>
      <c r="C14" s="91" t="s">
        <v>94</v>
      </c>
    </row>
    <row r="15" spans="2:3" ht="12.75">
      <c r="B15" s="87"/>
      <c r="C15" s="91" t="s">
        <v>167</v>
      </c>
    </row>
    <row r="16" spans="2:3" ht="12.75">
      <c r="B16" s="87"/>
      <c r="C16" s="91" t="s">
        <v>96</v>
      </c>
    </row>
    <row r="17" spans="2:3" ht="12.75">
      <c r="B17" s="87"/>
      <c r="C17" s="91" t="s">
        <v>97</v>
      </c>
    </row>
    <row r="18" spans="2:3" ht="12.75">
      <c r="B18" s="87"/>
      <c r="C18" s="91" t="s">
        <v>98</v>
      </c>
    </row>
    <row r="19" spans="2:3" ht="12.75">
      <c r="B19" s="87"/>
      <c r="C19" s="91" t="s">
        <v>99</v>
      </c>
    </row>
    <row r="20" spans="2:3" ht="12.75">
      <c r="B20" s="93" t="s">
        <v>15</v>
      </c>
      <c r="C20" s="95" t="s">
        <v>100</v>
      </c>
    </row>
    <row r="21" spans="2:3" ht="12.75">
      <c r="B21" s="93"/>
      <c r="C21" s="95" t="s">
        <v>101</v>
      </c>
    </row>
    <row r="22" spans="2:3" ht="12.75">
      <c r="B22" s="93"/>
      <c r="C22" s="95" t="s">
        <v>102</v>
      </c>
    </row>
    <row r="23" spans="2:3" ht="12.75">
      <c r="B23" s="93"/>
      <c r="C23" s="95" t="s">
        <v>103</v>
      </c>
    </row>
    <row r="24" spans="2:3" ht="12.75">
      <c r="B24" s="93"/>
      <c r="C24" s="95" t="s">
        <v>104</v>
      </c>
    </row>
    <row r="25" spans="2:3" ht="12.75">
      <c r="B25" s="93"/>
      <c r="C25" s="95" t="s">
        <v>105</v>
      </c>
    </row>
    <row r="26" spans="2:3" ht="12.75">
      <c r="B26" s="87" t="s">
        <v>16</v>
      </c>
      <c r="C26" s="91" t="s">
        <v>106</v>
      </c>
    </row>
    <row r="27" spans="2:3" ht="12.75">
      <c r="B27" s="87"/>
      <c r="C27" s="91" t="s">
        <v>107</v>
      </c>
    </row>
    <row r="28" spans="2:3" ht="12.75">
      <c r="B28" s="87"/>
      <c r="C28" s="91" t="s">
        <v>108</v>
      </c>
    </row>
    <row r="29" spans="2:3" ht="12.75">
      <c r="B29" s="87"/>
      <c r="C29" s="91" t="s">
        <v>109</v>
      </c>
    </row>
    <row r="30" spans="2:3" ht="12.75">
      <c r="B30" s="87"/>
      <c r="C30" s="91" t="s">
        <v>110</v>
      </c>
    </row>
    <row r="31" spans="2:3" ht="12.75">
      <c r="B31" s="93" t="s">
        <v>17</v>
      </c>
      <c r="C31" s="95" t="s">
        <v>111</v>
      </c>
    </row>
    <row r="32" spans="2:3" ht="12.75">
      <c r="B32" s="93"/>
      <c r="C32" s="95" t="s">
        <v>112</v>
      </c>
    </row>
    <row r="33" spans="2:3" ht="12.75">
      <c r="B33" s="93"/>
      <c r="C33" s="95" t="s">
        <v>113</v>
      </c>
    </row>
    <row r="34" spans="2:3" ht="12.75">
      <c r="B34" s="93"/>
      <c r="C34" s="95" t="s">
        <v>114</v>
      </c>
    </row>
    <row r="35" spans="2:3" ht="12.75">
      <c r="B35" s="93"/>
      <c r="C35" s="95" t="s">
        <v>115</v>
      </c>
    </row>
    <row r="36" spans="2:3" ht="12.75">
      <c r="B36" s="93"/>
      <c r="C36" s="95" t="s">
        <v>116</v>
      </c>
    </row>
    <row r="37" spans="2:3" ht="12.75">
      <c r="B37" s="93"/>
      <c r="C37" s="95" t="s">
        <v>117</v>
      </c>
    </row>
    <row r="38" spans="2:3" ht="12.75">
      <c r="B38" s="93"/>
      <c r="C38" s="95" t="s">
        <v>118</v>
      </c>
    </row>
    <row r="39" spans="2:3" ht="12.75">
      <c r="B39" s="93"/>
      <c r="C39" s="95" t="s">
        <v>119</v>
      </c>
    </row>
    <row r="40" spans="2:3" ht="12.75">
      <c r="B40" s="93"/>
      <c r="C40" s="95" t="s">
        <v>120</v>
      </c>
    </row>
    <row r="41" spans="2:3" ht="12.75">
      <c r="B41" s="94"/>
      <c r="C41" s="96" t="s">
        <v>121</v>
      </c>
    </row>
    <row r="42" spans="2:3" ht="12.75">
      <c r="B42" s="92" t="s">
        <v>7</v>
      </c>
      <c r="C42" s="113" t="s">
        <v>7</v>
      </c>
    </row>
    <row r="43" spans="2:3" ht="32.25" customHeight="1">
      <c r="B43" s="119" t="s">
        <v>165</v>
      </c>
      <c r="C43" s="120"/>
    </row>
    <row r="44" ht="12.75">
      <c r="B44" s="20"/>
    </row>
    <row r="45" ht="15">
      <c r="B45" s="36" t="s">
        <v>84</v>
      </c>
    </row>
    <row r="46" spans="2:3" ht="28.5" customHeight="1">
      <c r="B46" s="117" t="s">
        <v>79</v>
      </c>
      <c r="C46" s="118"/>
    </row>
    <row r="47" spans="2:4" ht="21.75">
      <c r="B47" s="88" t="s">
        <v>38</v>
      </c>
      <c r="C47" s="89" t="s">
        <v>78</v>
      </c>
      <c r="D47" s="86" t="s">
        <v>129</v>
      </c>
    </row>
    <row r="48" spans="2:4" ht="12.75">
      <c r="B48" s="93" t="s">
        <v>29</v>
      </c>
      <c r="C48" s="27" t="s">
        <v>54</v>
      </c>
      <c r="D48" s="97">
        <v>340</v>
      </c>
    </row>
    <row r="49" spans="2:4" ht="12.75">
      <c r="B49" s="93"/>
      <c r="C49" s="27" t="s">
        <v>55</v>
      </c>
      <c r="D49" s="97"/>
    </row>
    <row r="50" spans="2:4" ht="12.75">
      <c r="B50" s="93"/>
      <c r="C50" s="27" t="s">
        <v>56</v>
      </c>
      <c r="D50" s="97"/>
    </row>
    <row r="51" spans="2:4" ht="12.75">
      <c r="B51" s="102" t="s">
        <v>30</v>
      </c>
      <c r="C51" s="103" t="s">
        <v>30</v>
      </c>
      <c r="D51" s="104">
        <v>57</v>
      </c>
    </row>
    <row r="52" spans="2:4" ht="12.75">
      <c r="B52" s="93" t="s">
        <v>63</v>
      </c>
      <c r="C52" s="27" t="s">
        <v>63</v>
      </c>
      <c r="D52" s="97">
        <v>6923</v>
      </c>
    </row>
    <row r="53" spans="2:4" ht="12.75">
      <c r="B53" s="102" t="s">
        <v>32</v>
      </c>
      <c r="C53" s="103" t="s">
        <v>45</v>
      </c>
      <c r="D53" s="104">
        <v>2077</v>
      </c>
    </row>
    <row r="54" spans="2:4" ht="12.75">
      <c r="B54" s="102"/>
      <c r="C54" s="103" t="s">
        <v>41</v>
      </c>
      <c r="D54" s="104"/>
    </row>
    <row r="55" spans="2:4" ht="12.75">
      <c r="B55" s="102"/>
      <c r="C55" s="103" t="s">
        <v>44</v>
      </c>
      <c r="D55" s="104"/>
    </row>
    <row r="56" spans="2:4" ht="12.75">
      <c r="B56" s="102"/>
      <c r="C56" s="103" t="s">
        <v>43</v>
      </c>
      <c r="D56" s="104"/>
    </row>
    <row r="57" spans="2:4" ht="12.75">
      <c r="B57" s="102"/>
      <c r="C57" s="103" t="s">
        <v>42</v>
      </c>
      <c r="D57" s="104"/>
    </row>
    <row r="58" spans="2:4" ht="12.75">
      <c r="B58" s="93" t="s">
        <v>60</v>
      </c>
      <c r="C58" s="27" t="s">
        <v>60</v>
      </c>
      <c r="D58" s="97">
        <v>193</v>
      </c>
    </row>
    <row r="59" spans="2:4" ht="12.75">
      <c r="B59" s="102" t="s">
        <v>36</v>
      </c>
      <c r="C59" s="103" t="s">
        <v>64</v>
      </c>
      <c r="D59" s="104">
        <v>2812</v>
      </c>
    </row>
    <row r="60" spans="2:4" ht="12.75">
      <c r="B60" s="102"/>
      <c r="C60" s="103" t="s">
        <v>65</v>
      </c>
      <c r="D60" s="104"/>
    </row>
    <row r="61" spans="2:4" ht="12.75">
      <c r="B61" s="102"/>
      <c r="C61" s="103" t="s">
        <v>66</v>
      </c>
      <c r="D61" s="104"/>
    </row>
    <row r="62" spans="2:4" ht="12.75">
      <c r="B62" s="102"/>
      <c r="C62" s="103" t="s">
        <v>70</v>
      </c>
      <c r="D62" s="104"/>
    </row>
    <row r="63" spans="2:4" ht="12.75">
      <c r="B63" s="102"/>
      <c r="C63" s="103" t="s">
        <v>68</v>
      </c>
      <c r="D63" s="104"/>
    </row>
    <row r="64" spans="2:4" ht="12.75">
      <c r="B64" s="102"/>
      <c r="C64" s="103" t="s">
        <v>69</v>
      </c>
      <c r="D64" s="104"/>
    </row>
    <row r="65" spans="2:4" ht="12.75">
      <c r="B65" s="102"/>
      <c r="C65" s="103" t="s">
        <v>67</v>
      </c>
      <c r="D65" s="104"/>
    </row>
    <row r="66" spans="2:4" ht="12.75">
      <c r="B66" s="93" t="s">
        <v>148</v>
      </c>
      <c r="C66" s="27" t="s">
        <v>57</v>
      </c>
      <c r="D66" s="97">
        <v>858</v>
      </c>
    </row>
    <row r="67" spans="2:4" ht="12.75">
      <c r="B67" s="93"/>
      <c r="C67" s="27" t="s">
        <v>62</v>
      </c>
      <c r="D67" s="97"/>
    </row>
    <row r="68" spans="2:4" ht="12.75">
      <c r="B68" s="93"/>
      <c r="C68" s="27" t="s">
        <v>61</v>
      </c>
      <c r="D68" s="97"/>
    </row>
    <row r="69" spans="2:4" ht="12.75">
      <c r="B69" s="93"/>
      <c r="C69" s="27" t="s">
        <v>59</v>
      </c>
      <c r="D69" s="97"/>
    </row>
    <row r="70" spans="2:4" ht="12.75">
      <c r="B70" s="93"/>
      <c r="C70" s="27" t="s">
        <v>58</v>
      </c>
      <c r="D70" s="97"/>
    </row>
    <row r="71" spans="2:4" ht="12.75">
      <c r="B71" s="102" t="s">
        <v>33</v>
      </c>
      <c r="C71" s="103" t="s">
        <v>153</v>
      </c>
      <c r="D71" s="104">
        <v>5568</v>
      </c>
    </row>
    <row r="72" spans="2:4" ht="12.75">
      <c r="B72" s="102"/>
      <c r="C72" s="103" t="s">
        <v>40</v>
      </c>
      <c r="D72" s="104"/>
    </row>
    <row r="73" spans="2:4" ht="12.75">
      <c r="B73" s="102"/>
      <c r="C73" s="103" t="s">
        <v>39</v>
      </c>
      <c r="D73" s="104"/>
    </row>
    <row r="74" spans="2:4" ht="12.75">
      <c r="B74" s="93" t="s">
        <v>150</v>
      </c>
      <c r="C74" s="27" t="s">
        <v>72</v>
      </c>
      <c r="D74" s="97">
        <v>450</v>
      </c>
    </row>
    <row r="75" spans="2:4" ht="12.75">
      <c r="B75" s="93"/>
      <c r="C75" s="27" t="s">
        <v>71</v>
      </c>
      <c r="D75" s="97"/>
    </row>
    <row r="76" spans="2:4" ht="12.75">
      <c r="B76" s="102" t="s">
        <v>35</v>
      </c>
      <c r="C76" s="103" t="s">
        <v>152</v>
      </c>
      <c r="D76" s="104">
        <v>929</v>
      </c>
    </row>
    <row r="77" spans="2:4" ht="12.75">
      <c r="B77" s="102"/>
      <c r="C77" s="103" t="s">
        <v>50</v>
      </c>
      <c r="D77" s="104"/>
    </row>
    <row r="78" spans="2:4" ht="12.75">
      <c r="B78" s="102"/>
      <c r="C78" s="103" t="s">
        <v>49</v>
      </c>
      <c r="D78" s="104"/>
    </row>
    <row r="79" spans="2:4" ht="12.75">
      <c r="B79" s="102"/>
      <c r="C79" s="103" t="s">
        <v>51</v>
      </c>
      <c r="D79" s="104"/>
    </row>
    <row r="80" spans="2:4" ht="12.75">
      <c r="B80" s="102"/>
      <c r="C80" s="103" t="s">
        <v>47</v>
      </c>
      <c r="D80" s="104"/>
    </row>
    <row r="81" spans="2:4" ht="12.75">
      <c r="B81" s="102"/>
      <c r="C81" s="103" t="s">
        <v>52</v>
      </c>
      <c r="D81" s="104"/>
    </row>
    <row r="82" spans="2:4" ht="12.75">
      <c r="B82" s="102"/>
      <c r="C82" s="103" t="s">
        <v>53</v>
      </c>
      <c r="D82" s="104"/>
    </row>
    <row r="83" spans="2:4" ht="12.75">
      <c r="B83" s="102"/>
      <c r="C83" s="103" t="s">
        <v>48</v>
      </c>
      <c r="D83" s="104"/>
    </row>
    <row r="84" spans="2:4" ht="12.75">
      <c r="B84" s="102"/>
      <c r="C84" s="103" t="s">
        <v>46</v>
      </c>
      <c r="D84" s="104"/>
    </row>
    <row r="85" spans="2:4" ht="12.75">
      <c r="B85" s="93" t="s">
        <v>7</v>
      </c>
      <c r="C85" s="27" t="s">
        <v>151</v>
      </c>
      <c r="D85" s="97">
        <v>6623</v>
      </c>
    </row>
    <row r="86" spans="2:4" ht="12.75">
      <c r="B86" s="93"/>
      <c r="C86" s="27" t="s">
        <v>74</v>
      </c>
      <c r="D86" s="97"/>
    </row>
    <row r="87" spans="2:4" ht="12.75">
      <c r="B87" s="93"/>
      <c r="C87" s="27" t="s">
        <v>73</v>
      </c>
      <c r="D87" s="97"/>
    </row>
    <row r="88" spans="2:4" ht="12.75">
      <c r="B88" s="93"/>
      <c r="C88" s="27" t="s">
        <v>130</v>
      </c>
      <c r="D88" s="97"/>
    </row>
    <row r="89" spans="2:4" ht="12.75">
      <c r="B89" s="93"/>
      <c r="C89" s="27" t="s">
        <v>75</v>
      </c>
      <c r="D89" s="97"/>
    </row>
    <row r="90" spans="2:4" ht="12.75">
      <c r="B90" s="93"/>
      <c r="C90" s="27" t="s">
        <v>131</v>
      </c>
      <c r="D90" s="97"/>
    </row>
    <row r="91" spans="2:4" ht="12.75">
      <c r="B91" s="93"/>
      <c r="C91" s="27" t="s">
        <v>76</v>
      </c>
      <c r="D91" s="97"/>
    </row>
    <row r="92" spans="2:4" ht="12.75">
      <c r="B92" s="102" t="s">
        <v>154</v>
      </c>
      <c r="C92" s="103" t="s">
        <v>31</v>
      </c>
      <c r="D92" s="106">
        <v>510</v>
      </c>
    </row>
    <row r="93" spans="2:4" ht="39.75" customHeight="1">
      <c r="B93" s="93"/>
      <c r="C93" s="105" t="s">
        <v>132</v>
      </c>
      <c r="D93" s="97"/>
    </row>
    <row r="95" ht="14.25">
      <c r="B95" s="35"/>
    </row>
    <row r="96" ht="12.75">
      <c r="B96" s="42"/>
    </row>
  </sheetData>
  <sheetProtection/>
  <mergeCells count="3">
    <mergeCell ref="B46:C46"/>
    <mergeCell ref="B5:C5"/>
    <mergeCell ref="B43:C43"/>
  </mergeCells>
  <printOptions/>
  <pageMargins left="0" right="0" top="0.984251968503937" bottom="0.984251968503937" header="0.5118110236220472" footer="0.5118110236220472"/>
  <pageSetup fitToHeight="2" horizontalDpi="600" verticalDpi="600" orientation="landscape" paperSize="9" scale="58"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dc:creator>
  <cp:keywords/>
  <dc:description/>
  <cp:lastModifiedBy>Dean Scott</cp:lastModifiedBy>
  <cp:lastPrinted>2009-10-28T12:50:34Z</cp:lastPrinted>
  <dcterms:created xsi:type="dcterms:W3CDTF">2009-03-10T13:03:56Z</dcterms:created>
  <dcterms:modified xsi:type="dcterms:W3CDTF">2013-04-19T13:17:05Z</dcterms:modified>
  <cp:category/>
  <cp:version/>
  <cp:contentType/>
  <cp:contentStatus/>
</cp:coreProperties>
</file>