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55" yWindow="65356" windowWidth="14415" windowHeight="11760" tabRatio="710" activeTab="0"/>
  </bookViews>
  <sheets>
    <sheet name="Contents" sheetId="1" r:id="rId1"/>
    <sheet name="Summary 1 " sheetId="2" r:id="rId2"/>
    <sheet name="Summary 2" sheetId="3" r:id="rId3"/>
    <sheet name="Summary 3" sheetId="4" r:id="rId4"/>
    <sheet name="Notes" sheetId="5" r:id="rId5"/>
  </sheets>
  <definedNames>
    <definedName name="Application" localSheetId="0">'Contents'!Application</definedName>
    <definedName name="Application" localSheetId="1">'Summary 1 '!Application</definedName>
    <definedName name="Application" localSheetId="2">'Summary 2'!Application</definedName>
    <definedName name="Application" localSheetId="3">'Summary 3'!Application</definedName>
    <definedName name="Application">[0]!Application</definedName>
    <definedName name="Industry">#REF!</definedName>
    <definedName name="_xlnm.Print_Area" localSheetId="1">'Summary 1 '!$A$1:$BT$53</definedName>
    <definedName name="_xlnm.Print_Area" localSheetId="2">'Summary 2'!$A$1:$BU$46</definedName>
    <definedName name="_xlnm.Print_Titles" localSheetId="1">'Summary 1 '!$A:$D,'Summary 1 '!$1:$8</definedName>
    <definedName name="_xlnm.Print_Titles" localSheetId="2">'Summary 2'!$A:$D,'Summary 2'!$1:$11</definedName>
    <definedName name="_xlnm.Print_Titles" localSheetId="3">'Summary 3'!$A:$D,'Summary 3'!$1:$15</definedName>
    <definedName name="rmcName" localSheetId="0">[0]!Component</definedName>
    <definedName name="rmcName" localSheetId="1">[0]!Component</definedName>
    <definedName name="rmcName" localSheetId="2">[0]!Component</definedName>
    <definedName name="rmcName" localSheetId="3">[0]!Component</definedName>
    <definedName name="rmcName">[0]!Component</definedName>
    <definedName name="rmcPeriod" localSheetId="0">[0]!Period</definedName>
    <definedName name="rmcPeriod" localSheetId="1">[0]!Period</definedName>
    <definedName name="rmcPeriod" localSheetId="2">[0]!Period</definedName>
    <definedName name="rmcPeriod" localSheetId="3">[0]!Period</definedName>
    <definedName name="rmcPeriod">[0]!Period</definedName>
    <definedName name="Society">#REF!</definedName>
    <definedName name="ss">[0]!Period</definedName>
  </definedNames>
  <calcPr fullCalcOnLoad="1"/>
</workbook>
</file>

<file path=xl/sharedStrings.xml><?xml version="1.0" encoding="utf-8"?>
<sst xmlns="http://schemas.openxmlformats.org/spreadsheetml/2006/main" count="397" uniqueCount="135">
  <si>
    <t>A</t>
  </si>
  <si>
    <t>Unsecuritised</t>
  </si>
  <si>
    <t>Securitised</t>
  </si>
  <si>
    <t>B</t>
  </si>
  <si>
    <t>C</t>
  </si>
  <si>
    <t>Gross advances</t>
  </si>
  <si>
    <t>Balances outstanding</t>
  </si>
  <si>
    <t>Fixed rate loans</t>
  </si>
  <si>
    <t>Variable rate loans</t>
  </si>
  <si>
    <t>All loans</t>
  </si>
  <si>
    <t>Other</t>
  </si>
  <si>
    <t>Over 95%</t>
  </si>
  <si>
    <t>Buy to let</t>
  </si>
  <si>
    <t>Remortgage</t>
  </si>
  <si>
    <t>House purchase</t>
  </si>
  <si>
    <t>Units</t>
  </si>
  <si>
    <t>Arrears cases at end of Qtr</t>
  </si>
  <si>
    <t>In possession</t>
  </si>
  <si>
    <t>TOTAL</t>
  </si>
  <si>
    <t>Total (excl. 1.5 &lt; 2.5% band)</t>
  </si>
  <si>
    <t>New possessions in Qtr</t>
  </si>
  <si>
    <t>Net advances</t>
  </si>
  <si>
    <t>New commitments</t>
  </si>
  <si>
    <t>All over 90%</t>
  </si>
  <si>
    <t>New business volumes</t>
  </si>
  <si>
    <t>Per cent of business at fixed rates</t>
  </si>
  <si>
    <t>Overall weighted average interest rates:</t>
  </si>
  <si>
    <t>Purpose of loan</t>
  </si>
  <si>
    <t>Further advances</t>
  </si>
  <si>
    <t>(ii) As per cent of New Commitments (£ amounts)</t>
  </si>
  <si>
    <t xml:space="preserve">Loan to Value (LTV) and Income Multiple </t>
  </si>
  <si>
    <t>Over 90 &lt; 95%</t>
  </si>
  <si>
    <t>Loans with impaired credit history</t>
  </si>
  <si>
    <t>Loans without impaired credit history</t>
  </si>
  <si>
    <t>Loan book position at end of period</t>
  </si>
  <si>
    <t>Loan balances outstanding at end of period</t>
  </si>
  <si>
    <t>Overall residential loans to individuals</t>
  </si>
  <si>
    <t>D</t>
  </si>
  <si>
    <t>Balances as per cent total loan balances</t>
  </si>
  <si>
    <t>Arrears cases at end of Qtr analysed by degree of severity</t>
  </si>
  <si>
    <t>(i) Balances in arrears as per cent of total loan balances</t>
  </si>
  <si>
    <t>1.5 &lt; 2.5% in arrears</t>
  </si>
  <si>
    <t>2.5 &lt; 5% in arrears</t>
  </si>
  <si>
    <t>5 &lt; 7.5% in arrears</t>
  </si>
  <si>
    <t>7.5 &lt; 10% in arrears</t>
  </si>
  <si>
    <t>Over 10% in arrears</t>
  </si>
  <si>
    <t>(ii) Number of cases in arrears as per cent total number of loans</t>
  </si>
  <si>
    <t>Possessions cases sold in Qtr</t>
  </si>
  <si>
    <t>Stock of possessions at end Qtr</t>
  </si>
  <si>
    <t>MLAR STATISTICS TABLES</t>
  </si>
  <si>
    <t>Number of loan accounts:</t>
  </si>
  <si>
    <t>Represents the number of individual loan accounts, and covers:</t>
  </si>
  <si>
    <t>Number of loan accounts in arrears:</t>
  </si>
  <si>
    <t xml:space="preserve">It represents the number of individual loan accounts in arrears, and covers arrears arising on: </t>
  </si>
  <si>
    <t>Number of possession cases</t>
  </si>
  <si>
    <t>This number does not represent the number of borrowers that have been subject to possession</t>
  </si>
  <si>
    <t xml:space="preserve">It represents the number of individual loan accounts in possession, and covers possessions arising on: </t>
  </si>
  <si>
    <t>Number of loan accounts</t>
  </si>
  <si>
    <t>Notes on the basis of our numbers of loans, arrears and possession cases</t>
  </si>
  <si>
    <t xml:space="preserve">This is also influenced by MLAR monitoring regulated loans and non-regulated loans separately. As a consequence of this, </t>
  </si>
  <si>
    <t>most 2nd charge loans go into a separate reporting category (non-regulated).</t>
  </si>
  <si>
    <t xml:space="preserve"> original mortgage, but for administrative purposes treats it as a separate loan account. </t>
  </si>
  <si>
    <t>by CML on numbers of mortgages.</t>
  </si>
  <si>
    <t>As a result, our "number of loan account" figures are on a different basis to, and materially higher than, those published</t>
  </si>
  <si>
    <t xml:space="preserve"> original mortgage as a separate loan account, but is unable to combine the two accounts for MLAR arrears reporting</t>
  </si>
  <si>
    <t xml:space="preserve"> purposes.</t>
  </si>
  <si>
    <t>More importantly however, our reporting threshold for arrears is "loan accounts where arrears amount to 1.5% or more of</t>
  </si>
  <si>
    <t xml:space="preserve">loan balances", in contrast to CML's which is 2.5%, and so our "numbers" will always be materially higher as they cover a </t>
  </si>
  <si>
    <t>wider spectrum.</t>
  </si>
  <si>
    <t xml:space="preserve">In practice however, where a borrower has 1st and 2nd charge loans with separate lenders, it will not always be the case </t>
  </si>
  <si>
    <t xml:space="preserve">that both lenders report their loan accounts as a possession. So our possession figures will be closer to, but necessarily </t>
  </si>
  <si>
    <t>still somewhat higher than, CML estimates.</t>
  </si>
  <si>
    <t>Residential loans to individuals</t>
  </si>
  <si>
    <t>Not seasonally adjusted</t>
  </si>
  <si>
    <t>Q1</t>
  </si>
  <si>
    <t>Q2</t>
  </si>
  <si>
    <t>Q3</t>
  </si>
  <si>
    <t>Q4</t>
  </si>
  <si>
    <t>Sub table refs</t>
  </si>
  <si>
    <t>Per cent</t>
  </si>
  <si>
    <t>£ millions</t>
  </si>
  <si>
    <t>Notes to table</t>
  </si>
  <si>
    <t>Explanatory notes</t>
  </si>
  <si>
    <t xml:space="preserve">As a result, our arrears umbers are on a different basis to, and materially higher than, those published by the CML on number </t>
  </si>
  <si>
    <t>MLAR STATISTICS: Summary Tables</t>
  </si>
  <si>
    <t>Table name</t>
  </si>
  <si>
    <t>Sub table reference</t>
  </si>
  <si>
    <t>Description</t>
  </si>
  <si>
    <t>New business characteristics</t>
  </si>
  <si>
    <t>New business characteristics (continued)</t>
  </si>
  <si>
    <t>Summary 1</t>
  </si>
  <si>
    <t>Summary 2</t>
  </si>
  <si>
    <t>Summary 3</t>
  </si>
  <si>
    <t>Memorandum information at end of Qtr</t>
  </si>
  <si>
    <t>Interest rates:  basis and average rates</t>
  </si>
  <si>
    <t>Possession cases:  movements &amp; stocks</t>
  </si>
  <si>
    <t>Loan book:  number of loan accounts</t>
  </si>
  <si>
    <t>Loan book:  balance outstanding</t>
  </si>
  <si>
    <r>
      <t xml:space="preserve">•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1st charge loans</t>
    </r>
  </si>
  <si>
    <r>
      <t>•</t>
    </r>
    <r>
      <rPr>
        <i/>
        <sz val="12"/>
        <rFont val="Arial"/>
        <family val="2"/>
      </rPr>
      <t xml:space="preserve"> </t>
    </r>
    <r>
      <rPr>
        <i/>
        <sz val="10"/>
        <rFont val="Arial"/>
        <family val="2"/>
      </rPr>
      <t>2nd and subsequent charge loans (where the borrower takes an extra loan from another lender)</t>
    </r>
    <r>
      <rPr>
        <sz val="10"/>
        <rFont val="Arial"/>
        <family val="2"/>
      </rPr>
      <t xml:space="preserve"> </t>
    </r>
  </si>
  <si>
    <r>
      <t>•</t>
    </r>
    <r>
      <rPr>
        <sz val="10"/>
        <rFont val="Arial"/>
        <family val="2"/>
      </rPr>
      <t xml:space="preserve">  </t>
    </r>
    <r>
      <rPr>
        <i/>
        <sz val="10"/>
        <rFont val="Arial"/>
        <family val="2"/>
      </rPr>
      <t>some further advance loans</t>
    </r>
    <r>
      <rPr>
        <sz val="10"/>
        <rFont val="Arial"/>
        <family val="2"/>
      </rPr>
      <t>. This applies in cases where a 1st charge lender grants a further advance on the</t>
    </r>
  </si>
  <si>
    <r>
      <t xml:space="preserve">This number does </t>
    </r>
    <r>
      <rPr>
        <u val="single"/>
        <sz val="10"/>
        <rFont val="Arial"/>
        <family val="2"/>
      </rPr>
      <t>not</t>
    </r>
    <r>
      <rPr>
        <sz val="10"/>
        <rFont val="Arial"/>
        <family val="2"/>
      </rPr>
      <t xml:space="preserve"> represent the number of borrowers in arrears.</t>
    </r>
  </si>
  <si>
    <r>
      <t>•</t>
    </r>
    <r>
      <rPr>
        <i/>
        <sz val="12"/>
        <rFont val="Arial"/>
        <family val="2"/>
      </rPr>
      <t xml:space="preserve"> </t>
    </r>
    <r>
      <rPr>
        <i/>
        <sz val="10"/>
        <rFont val="Arial"/>
        <family val="2"/>
      </rPr>
      <t xml:space="preserve">1st charge loans </t>
    </r>
  </si>
  <si>
    <r>
      <t>•</t>
    </r>
    <r>
      <rPr>
        <sz val="10"/>
        <rFont val="Arial"/>
        <family val="2"/>
      </rPr>
      <t xml:space="preserve">  </t>
    </r>
    <r>
      <rPr>
        <i/>
        <sz val="10"/>
        <rFont val="Arial"/>
        <family val="2"/>
      </rPr>
      <t>some further advance loans</t>
    </r>
    <r>
      <rPr>
        <sz val="10"/>
        <rFont val="Arial"/>
        <family val="2"/>
      </rPr>
      <t>. This applies in cases where the 1st charge lender establishes a further advance on the</t>
    </r>
  </si>
  <si>
    <r>
      <t xml:space="preserve">of </t>
    </r>
    <r>
      <rPr>
        <i/>
        <sz val="10"/>
        <rFont val="Arial"/>
        <family val="2"/>
      </rPr>
      <t>1st charge mortgages in arrears</t>
    </r>
    <r>
      <rPr>
        <sz val="10"/>
        <rFont val="Arial"/>
        <family val="2"/>
      </rPr>
      <t>. As such, the CML measure is more a measure of the number of borrowers in arrears.</t>
    </r>
  </si>
  <si>
    <r>
      <t>•</t>
    </r>
    <r>
      <rPr>
        <sz val="14"/>
        <rFont val="Arial"/>
        <family val="2"/>
      </rPr>
      <t xml:space="preserve"> </t>
    </r>
    <r>
      <rPr>
        <i/>
        <sz val="10"/>
        <rFont val="Arial"/>
        <family val="2"/>
      </rPr>
      <t xml:space="preserve">1st charge loans </t>
    </r>
  </si>
  <si>
    <t>Table (2)</t>
  </si>
  <si>
    <t>Table (1)</t>
  </si>
  <si>
    <t>Table (3)</t>
  </si>
  <si>
    <t>Of which:  First time buyers</t>
  </si>
  <si>
    <t>Residential loans to individuals:  Regulated + Non-regulated</t>
  </si>
  <si>
    <t>Arrears &amp; Provisions:  Unsecuritised and Securitised loans</t>
  </si>
  <si>
    <t>Residential loans to individuals (Regulated and Non-regulated)</t>
  </si>
  <si>
    <t>Arrears &amp; Provisions:  unsecuritised and securitised loans</t>
  </si>
  <si>
    <t>(i) As per cent of gross advances (£ amounts)</t>
  </si>
  <si>
    <t>Of which: First time buyers</t>
  </si>
  <si>
    <t>LTV:  Per cent of gross advances (£ amounts)</t>
  </si>
  <si>
    <t>Credit History:  as per cent of gross advances (£ amount)</t>
  </si>
  <si>
    <t>New business characteristics: gross advances</t>
  </si>
  <si>
    <t>New business characteristics: gross advances - continued</t>
  </si>
  <si>
    <t/>
  </si>
  <si>
    <t>D (Cont.)</t>
  </si>
  <si>
    <t>LTV and income multiple (a):  Per cent of gross advances (£ amounts)</t>
  </si>
  <si>
    <t>(a)</t>
  </si>
  <si>
    <t>(a) Approximately 2,000 of the noted movement in arrears is due to a sale of regulated loans to a non-UK incorporated firm outside of the MLAR population.</t>
  </si>
  <si>
    <t>&lt; = 75%</t>
  </si>
  <si>
    <t>Over 75 &lt; = 90%</t>
  </si>
  <si>
    <t>Over 90 &lt; = 95%</t>
  </si>
  <si>
    <t>(a) Due to a reclassification by one reporting institution from commitments for house purchase to commitments for remortgage, the amount of non-regulated commitments for remortgage increased by approximately £600 million.</t>
  </si>
  <si>
    <t>(a) Income multiple refers to single: 3.50 x or more and joint: 2.75 x or more.</t>
  </si>
  <si>
    <t>(b)</t>
  </si>
  <si>
    <t xml:space="preserve">Following resubmissions of historical data by a number of firms, the values for many series have been revised for the periods 2013 Q1 to 2015 Q3. </t>
  </si>
  <si>
    <t xml:space="preserve">(b) Following resubmissions of historical data by a number of firms, the values for many series have been revised for the periods 2013 Q1 to 2015 Q3. </t>
  </si>
  <si>
    <t>© Bank of England and FCA. For requests on copyright please email srdd_editor@bankofengland.co.uk (020 7601 5432) and MLARStatistics@fca.org.uk (020 7066 1000).</t>
  </si>
  <si>
    <t>Last updated: 8 March 2016</t>
  </si>
</sst>
</file>

<file path=xl/styles.xml><?xml version="1.0" encoding="utf-8"?>
<styleSheet xmlns="http://schemas.openxmlformats.org/spreadsheetml/2006/main">
  <numFmts count="6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##&quot;/&quot;##&quot;/&quot;##"/>
    <numFmt numFmtId="173" formatCode="#,##0.0"/>
    <numFmt numFmtId="174" formatCode="0.0"/>
    <numFmt numFmtId="175" formatCode="#,##0.00,"/>
    <numFmt numFmtId="176" formatCode="#,###.00,"/>
    <numFmt numFmtId="177" formatCode="00&quot;/&quot;00&quot;/&quot;00"/>
    <numFmt numFmtId="178" formatCode="#,##0.000,"/>
    <numFmt numFmtId="179" formatCode="&quot;£&quot;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########&quot;K&quot;"/>
    <numFmt numFmtId="185" formatCode="#,##0&quot;K&quot;"/>
    <numFmt numFmtId="186" formatCode="#,##0,"/>
    <numFmt numFmtId="187" formatCode="#,##0.00%"/>
    <numFmt numFmtId="188" formatCode="#0.00%"/>
    <numFmt numFmtId="189" formatCode="#,##0.000"/>
    <numFmt numFmtId="190" formatCode="#0.000%"/>
    <numFmt numFmtId="191" formatCode="#,##0.00%&quot;K&quot;"/>
    <numFmt numFmtId="192" formatCode="#0.########&quot;K&quot;"/>
    <numFmt numFmtId="193" formatCode="#0&quot;K&quot;"/>
    <numFmt numFmtId="194" formatCode="0.000%"/>
    <numFmt numFmtId="195" formatCode="0.0000%"/>
    <numFmt numFmtId="196" formatCode="0.0%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#,##0.00&quot;K&quot;"/>
    <numFmt numFmtId="203" formatCode="0.00000000"/>
    <numFmt numFmtId="204" formatCode="#,##0.000&quot;K&quot;"/>
    <numFmt numFmtId="205" formatCode="#,###\K"/>
    <numFmt numFmtId="206" formatCode="#,###.\K"/>
    <numFmt numFmtId="207" formatCode="0.00000%"/>
    <numFmt numFmtId="208" formatCode="#,##0.0,"/>
    <numFmt numFmtId="209" formatCode="0.000000%"/>
    <numFmt numFmtId="210" formatCode="#,##0.0;\-#,##0.0"/>
    <numFmt numFmtId="211" formatCode="#,##0;\-#,##0;\-"/>
    <numFmt numFmtId="212" formatCode="#\ ##0;\-#\ ##0;\-;@"/>
    <numFmt numFmtId="213" formatCode="[$-809]dd\ mmmm\ yyyy"/>
    <numFmt numFmtId="214" formatCode="#,##0_ ;\-#,##0\ "/>
    <numFmt numFmtId="215" formatCode="#,##0.00;\-#,##0.00;\-"/>
    <numFmt numFmtId="216" formatCode="#,##0.00_ ;\-#,##0.00\ "/>
    <numFmt numFmtId="217" formatCode="#,##0.########"/>
    <numFmt numFmtId="218" formatCode="mm"/>
    <numFmt numFmtId="219" formatCode="mmm\ yyyy"/>
  </numFmts>
  <fonts count="6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8"/>
      <name val="Arial"/>
      <family val="2"/>
    </font>
    <font>
      <sz val="10"/>
      <name val="Tahoma"/>
      <family val="2"/>
    </font>
    <font>
      <b/>
      <sz val="12"/>
      <color indexed="62"/>
      <name val="Arial"/>
      <family val="2"/>
    </font>
    <font>
      <b/>
      <sz val="8"/>
      <name val="Arial"/>
      <family val="2"/>
    </font>
    <font>
      <sz val="12"/>
      <color indexed="62"/>
      <name val="Arial"/>
      <family val="2"/>
    </font>
    <font>
      <vertAlign val="superscript"/>
      <sz val="12"/>
      <color indexed="62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u val="single"/>
      <sz val="10"/>
      <color indexed="12"/>
      <name val="Times New Roman"/>
      <family val="1"/>
    </font>
    <font>
      <u val="single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>
        <color rgb="FF000000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26" fillId="3" borderId="0" applyNumberFormat="0" applyBorder="0" applyAlignment="0" applyProtection="0"/>
    <xf numFmtId="0" fontId="46" fillId="4" borderId="0" applyNumberFormat="0" applyBorder="0" applyAlignment="0" applyProtection="0"/>
    <xf numFmtId="0" fontId="26" fillId="5" borderId="0" applyNumberFormat="0" applyBorder="0" applyAlignment="0" applyProtection="0"/>
    <xf numFmtId="0" fontId="46" fillId="6" borderId="0" applyNumberFormat="0" applyBorder="0" applyAlignment="0" applyProtection="0"/>
    <xf numFmtId="0" fontId="26" fillId="7" borderId="0" applyNumberFormat="0" applyBorder="0" applyAlignment="0" applyProtection="0"/>
    <xf numFmtId="0" fontId="46" fillId="8" borderId="0" applyNumberFormat="0" applyBorder="0" applyAlignment="0" applyProtection="0"/>
    <xf numFmtId="0" fontId="26" fillId="9" borderId="0" applyNumberFormat="0" applyBorder="0" applyAlignment="0" applyProtection="0"/>
    <xf numFmtId="0" fontId="46" fillId="10" borderId="0" applyNumberFormat="0" applyBorder="0" applyAlignment="0" applyProtection="0"/>
    <xf numFmtId="0" fontId="26" fillId="11" borderId="0" applyNumberFormat="0" applyBorder="0" applyAlignment="0" applyProtection="0"/>
    <xf numFmtId="0" fontId="46" fillId="12" borderId="0" applyNumberFormat="0" applyBorder="0" applyAlignment="0" applyProtection="0"/>
    <xf numFmtId="0" fontId="26" fillId="13" borderId="0" applyNumberFormat="0" applyBorder="0" applyAlignment="0" applyProtection="0"/>
    <xf numFmtId="0" fontId="46" fillId="14" borderId="0" applyNumberFormat="0" applyBorder="0" applyAlignment="0" applyProtection="0"/>
    <xf numFmtId="0" fontId="26" fillId="15" borderId="0" applyNumberFormat="0" applyBorder="0" applyAlignment="0" applyProtection="0"/>
    <xf numFmtId="0" fontId="46" fillId="16" borderId="0" applyNumberFormat="0" applyBorder="0" applyAlignment="0" applyProtection="0"/>
    <xf numFmtId="0" fontId="26" fillId="17" borderId="0" applyNumberFormat="0" applyBorder="0" applyAlignment="0" applyProtection="0"/>
    <xf numFmtId="0" fontId="46" fillId="18" borderId="0" applyNumberFormat="0" applyBorder="0" applyAlignment="0" applyProtection="0"/>
    <xf numFmtId="0" fontId="26" fillId="19" borderId="0" applyNumberFormat="0" applyBorder="0" applyAlignment="0" applyProtection="0"/>
    <xf numFmtId="0" fontId="46" fillId="20" borderId="0" applyNumberFormat="0" applyBorder="0" applyAlignment="0" applyProtection="0"/>
    <xf numFmtId="0" fontId="26" fillId="9" borderId="0" applyNumberFormat="0" applyBorder="0" applyAlignment="0" applyProtection="0"/>
    <xf numFmtId="0" fontId="46" fillId="21" borderId="0" applyNumberFormat="0" applyBorder="0" applyAlignment="0" applyProtection="0"/>
    <xf numFmtId="0" fontId="26" fillId="15" borderId="0" applyNumberFormat="0" applyBorder="0" applyAlignment="0" applyProtection="0"/>
    <xf numFmtId="0" fontId="46" fillId="22" borderId="0" applyNumberFormat="0" applyBorder="0" applyAlignment="0" applyProtection="0"/>
    <xf numFmtId="0" fontId="26" fillId="23" borderId="0" applyNumberFormat="0" applyBorder="0" applyAlignment="0" applyProtection="0"/>
    <xf numFmtId="0" fontId="47" fillId="24" borderId="0" applyNumberFormat="0" applyBorder="0" applyAlignment="0" applyProtection="0"/>
    <xf numFmtId="0" fontId="27" fillId="25" borderId="0" applyNumberFormat="0" applyBorder="0" applyAlignment="0" applyProtection="0"/>
    <xf numFmtId="0" fontId="47" fillId="26" borderId="0" applyNumberFormat="0" applyBorder="0" applyAlignment="0" applyProtection="0"/>
    <xf numFmtId="0" fontId="27" fillId="17" borderId="0" applyNumberFormat="0" applyBorder="0" applyAlignment="0" applyProtection="0"/>
    <xf numFmtId="0" fontId="47" fillId="27" borderId="0" applyNumberFormat="0" applyBorder="0" applyAlignment="0" applyProtection="0"/>
    <xf numFmtId="0" fontId="27" fillId="19" borderId="0" applyNumberFormat="0" applyBorder="0" applyAlignment="0" applyProtection="0"/>
    <xf numFmtId="0" fontId="47" fillId="28" borderId="0" applyNumberFormat="0" applyBorder="0" applyAlignment="0" applyProtection="0"/>
    <xf numFmtId="0" fontId="27" fillId="29" borderId="0" applyNumberFormat="0" applyBorder="0" applyAlignment="0" applyProtection="0"/>
    <xf numFmtId="0" fontId="47" fillId="30" borderId="0" applyNumberFormat="0" applyBorder="0" applyAlignment="0" applyProtection="0"/>
    <xf numFmtId="0" fontId="27" fillId="31" borderId="0" applyNumberFormat="0" applyBorder="0" applyAlignment="0" applyProtection="0"/>
    <xf numFmtId="0" fontId="47" fillId="32" borderId="0" applyNumberFormat="0" applyBorder="0" applyAlignment="0" applyProtection="0"/>
    <xf numFmtId="0" fontId="27" fillId="33" borderId="0" applyNumberFormat="0" applyBorder="0" applyAlignment="0" applyProtection="0"/>
    <xf numFmtId="0" fontId="47" fillId="34" borderId="0" applyNumberFormat="0" applyBorder="0" applyAlignment="0" applyProtection="0"/>
    <xf numFmtId="0" fontId="27" fillId="35" borderId="0" applyNumberFormat="0" applyBorder="0" applyAlignment="0" applyProtection="0"/>
    <xf numFmtId="0" fontId="47" fillId="36" borderId="0" applyNumberFormat="0" applyBorder="0" applyAlignment="0" applyProtection="0"/>
    <xf numFmtId="0" fontId="27" fillId="37" borderId="0" applyNumberFormat="0" applyBorder="0" applyAlignment="0" applyProtection="0"/>
    <xf numFmtId="0" fontId="47" fillId="38" borderId="0" applyNumberFormat="0" applyBorder="0" applyAlignment="0" applyProtection="0"/>
    <xf numFmtId="0" fontId="27" fillId="39" borderId="0" applyNumberFormat="0" applyBorder="0" applyAlignment="0" applyProtection="0"/>
    <xf numFmtId="0" fontId="47" fillId="40" borderId="0" applyNumberFormat="0" applyBorder="0" applyAlignment="0" applyProtection="0"/>
    <xf numFmtId="0" fontId="27" fillId="29" borderId="0" applyNumberFormat="0" applyBorder="0" applyAlignment="0" applyProtection="0"/>
    <xf numFmtId="0" fontId="47" fillId="41" borderId="0" applyNumberFormat="0" applyBorder="0" applyAlignment="0" applyProtection="0"/>
    <xf numFmtId="0" fontId="27" fillId="31" borderId="0" applyNumberFormat="0" applyBorder="0" applyAlignment="0" applyProtection="0"/>
    <xf numFmtId="0" fontId="47" fillId="42" borderId="0" applyNumberFormat="0" applyBorder="0" applyAlignment="0" applyProtection="0"/>
    <xf numFmtId="0" fontId="27" fillId="43" borderId="0" applyNumberFormat="0" applyBorder="0" applyAlignment="0" applyProtection="0"/>
    <xf numFmtId="0" fontId="48" fillId="44" borderId="0" applyNumberFormat="0" applyBorder="0" applyAlignment="0" applyProtection="0"/>
    <xf numFmtId="0" fontId="28" fillId="5" borderId="0" applyNumberFormat="0" applyBorder="0" applyAlignment="0" applyProtection="0"/>
    <xf numFmtId="0" fontId="49" fillId="45" borderId="1" applyNumberFormat="0" applyAlignment="0" applyProtection="0"/>
    <xf numFmtId="0" fontId="29" fillId="46" borderId="2" applyNumberFormat="0" applyAlignment="0" applyProtection="0"/>
    <xf numFmtId="0" fontId="50" fillId="47" borderId="3" applyNumberFormat="0" applyAlignment="0" applyProtection="0"/>
    <xf numFmtId="0" fontId="30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49" borderId="0" applyNumberFormat="0" applyBorder="0" applyAlignment="0" applyProtection="0"/>
    <xf numFmtId="0" fontId="32" fillId="7" borderId="0" applyNumberFormat="0" applyBorder="0" applyAlignment="0" applyProtection="0"/>
    <xf numFmtId="0" fontId="53" fillId="0" borderId="5" applyNumberFormat="0" applyFill="0" applyAlignment="0" applyProtection="0"/>
    <xf numFmtId="0" fontId="33" fillId="0" borderId="6" applyNumberFormat="0" applyFill="0" applyAlignment="0" applyProtection="0"/>
    <xf numFmtId="0" fontId="54" fillId="0" borderId="7" applyNumberFormat="0" applyFill="0" applyAlignment="0" applyProtection="0"/>
    <xf numFmtId="0" fontId="34" fillId="0" borderId="8" applyNumberFormat="0" applyFill="0" applyAlignment="0" applyProtection="0"/>
    <xf numFmtId="0" fontId="55" fillId="0" borderId="9" applyNumberFormat="0" applyFill="0" applyAlignment="0" applyProtection="0"/>
    <xf numFmtId="0" fontId="3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50" borderId="1" applyNumberFormat="0" applyAlignment="0" applyProtection="0"/>
    <xf numFmtId="0" fontId="36" fillId="13" borderId="2" applyNumberFormat="0" applyAlignment="0" applyProtection="0"/>
    <xf numFmtId="0" fontId="57" fillId="0" borderId="11" applyNumberFormat="0" applyFill="0" applyAlignment="0" applyProtection="0"/>
    <xf numFmtId="0" fontId="37" fillId="0" borderId="12" applyNumberFormat="0" applyFill="0" applyAlignment="0" applyProtection="0"/>
    <xf numFmtId="0" fontId="58" fillId="51" borderId="0" applyNumberFormat="0" applyBorder="0" applyAlignment="0" applyProtection="0"/>
    <xf numFmtId="0" fontId="38" fillId="52" borderId="0" applyNumberFormat="0" applyBorder="0" applyAlignment="0" applyProtection="0"/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43" fillId="54" borderId="14" applyNumberFormat="0" applyFont="0" applyAlignment="0" applyProtection="0"/>
    <xf numFmtId="0" fontId="43" fillId="54" borderId="14" applyNumberFormat="0" applyFont="0" applyAlignment="0" applyProtection="0"/>
    <xf numFmtId="0" fontId="43" fillId="54" borderId="14" applyNumberFormat="0" applyFont="0" applyAlignment="0" applyProtection="0"/>
    <xf numFmtId="0" fontId="60" fillId="45" borderId="15" applyNumberFormat="0" applyAlignment="0" applyProtection="0"/>
    <xf numFmtId="0" fontId="39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0" borderId="17" applyNumberFormat="0" applyFill="0" applyAlignment="0" applyProtection="0"/>
    <xf numFmtId="0" fontId="41" fillId="0" borderId="18" applyNumberFormat="0" applyFill="0" applyAlignment="0" applyProtection="0"/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6" fillId="0" borderId="0" xfId="124" applyFont="1" applyAlignment="1">
      <alignment horizontal="left" indent="3"/>
      <protection/>
    </xf>
    <xf numFmtId="0" fontId="6" fillId="0" borderId="0" xfId="125" applyFont="1" applyAlignment="1">
      <alignment horizontal="left" indent="3"/>
      <protection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3"/>
    </xf>
    <xf numFmtId="0" fontId="3" fillId="0" borderId="0" xfId="0" applyFont="1" applyFill="1" applyBorder="1" applyAlignment="1">
      <alignment horizontal="center"/>
    </xf>
    <xf numFmtId="210" fontId="8" fillId="0" borderId="19" xfId="0" applyNumberFormat="1" applyFont="1" applyBorder="1" applyAlignment="1">
      <alignment horizontal="left"/>
    </xf>
    <xf numFmtId="0" fontId="9" fillId="0" borderId="19" xfId="0" applyFont="1" applyBorder="1" applyAlignment="1">
      <alignment/>
    </xf>
    <xf numFmtId="0" fontId="5" fillId="0" borderId="19" xfId="0" applyFont="1" applyBorder="1" applyAlignment="1">
      <alignment horizontal="left"/>
    </xf>
    <xf numFmtId="210" fontId="10" fillId="0" borderId="19" xfId="0" applyNumberFormat="1" applyFont="1" applyBorder="1" applyAlignment="1">
      <alignment/>
    </xf>
    <xf numFmtId="210" fontId="9" fillId="0" borderId="19" xfId="0" applyNumberFormat="1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indent="1"/>
    </xf>
    <xf numFmtId="179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indent="4"/>
    </xf>
    <xf numFmtId="211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12" fontId="5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indent="3"/>
    </xf>
    <xf numFmtId="0" fontId="12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0" fontId="5" fillId="0" borderId="19" xfId="0" applyFont="1" applyBorder="1" applyAlignment="1">
      <alignment/>
    </xf>
    <xf numFmtId="0" fontId="8" fillId="0" borderId="19" xfId="0" applyFont="1" applyBorder="1" applyAlignment="1">
      <alignment/>
    </xf>
    <xf numFmtId="3" fontId="13" fillId="0" borderId="19" xfId="69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5" fillId="0" borderId="19" xfId="0" applyNumberFormat="1" applyFont="1" applyBorder="1" applyAlignment="1">
      <alignment/>
    </xf>
    <xf numFmtId="0" fontId="15" fillId="55" borderId="0" xfId="113" applyFont="1" applyFill="1" applyBorder="1" applyAlignment="1">
      <alignment/>
      <protection/>
    </xf>
    <xf numFmtId="0" fontId="5" fillId="0" borderId="0" xfId="0" applyFont="1" applyAlignment="1">
      <alignment/>
    </xf>
    <xf numFmtId="0" fontId="8" fillId="0" borderId="0" xfId="0" applyFont="1" applyFill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 hidden="1"/>
    </xf>
    <xf numFmtId="0" fontId="16" fillId="0" borderId="0" xfId="102" applyFont="1" applyAlignment="1" applyProtection="1">
      <alignment horizontal="left"/>
      <protection/>
    </xf>
    <xf numFmtId="0" fontId="16" fillId="0" borderId="0" xfId="0" applyFont="1" applyAlignment="1">
      <alignment/>
    </xf>
    <xf numFmtId="210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 indent="3"/>
    </xf>
    <xf numFmtId="0" fontId="19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NumberFormat="1" applyFont="1" applyAlignment="1">
      <alignment horizontal="left"/>
    </xf>
    <xf numFmtId="0" fontId="5" fillId="0" borderId="0" xfId="0" applyFont="1" applyFill="1" applyBorder="1" applyAlignment="1">
      <alignment horizontal="left" indent="8"/>
    </xf>
    <xf numFmtId="0" fontId="8" fillId="0" borderId="0" xfId="0" applyFont="1" applyFill="1" applyBorder="1" applyAlignment="1">
      <alignment horizontal="left" indent="3"/>
    </xf>
    <xf numFmtId="2" fontId="12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indent="4"/>
    </xf>
    <xf numFmtId="2" fontId="5" fillId="0" borderId="0" xfId="0" applyNumberFormat="1" applyFont="1" applyFill="1" applyBorder="1" applyAlignment="1">
      <alignment/>
    </xf>
    <xf numFmtId="0" fontId="0" fillId="0" borderId="0" xfId="126" applyFont="1">
      <alignment/>
      <protection/>
    </xf>
    <xf numFmtId="0" fontId="0" fillId="0" borderId="0" xfId="0" applyFont="1" applyAlignment="1">
      <alignment/>
    </xf>
    <xf numFmtId="0" fontId="21" fillId="0" borderId="0" xfId="126" applyFont="1">
      <alignment/>
      <protection/>
    </xf>
    <xf numFmtId="0" fontId="22" fillId="0" borderId="0" xfId="126" applyFont="1" applyAlignment="1">
      <alignment horizontal="left" indent="2"/>
      <protection/>
    </xf>
    <xf numFmtId="0" fontId="0" fillId="0" borderId="0" xfId="126" applyFont="1" applyAlignment="1">
      <alignment horizontal="left" indent="3"/>
      <protection/>
    </xf>
    <xf numFmtId="0" fontId="0" fillId="0" borderId="0" xfId="126" applyFont="1" applyAlignment="1">
      <alignment horizontal="left" indent="2"/>
      <protection/>
    </xf>
    <xf numFmtId="0" fontId="0" fillId="0" borderId="0" xfId="126" applyFont="1" applyAlignment="1">
      <alignment horizontal="left"/>
      <protection/>
    </xf>
    <xf numFmtId="0" fontId="0" fillId="0" borderId="0" xfId="126" applyNumberFormat="1" applyFont="1">
      <alignment/>
      <protection/>
    </xf>
    <xf numFmtId="212" fontId="5" fillId="0" borderId="0" xfId="0" applyNumberFormat="1" applyFont="1" applyBorder="1" applyAlignment="1" applyProtection="1">
      <alignment horizontal="right"/>
      <protection/>
    </xf>
    <xf numFmtId="0" fontId="9" fillId="0" borderId="20" xfId="0" applyFont="1" applyBorder="1" applyAlignment="1">
      <alignment/>
    </xf>
    <xf numFmtId="0" fontId="5" fillId="0" borderId="20" xfId="0" applyFont="1" applyFill="1" applyBorder="1" applyAlignment="1">
      <alignment/>
    </xf>
    <xf numFmtId="3" fontId="5" fillId="0" borderId="20" xfId="0" applyNumberFormat="1" applyFont="1" applyBorder="1" applyAlignment="1">
      <alignment/>
    </xf>
    <xf numFmtId="0" fontId="15" fillId="55" borderId="20" xfId="113" applyFont="1" applyFill="1" applyBorder="1" applyAlignment="1">
      <alignment/>
      <protection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Fill="1" applyBorder="1" applyAlignment="1">
      <alignment/>
    </xf>
    <xf numFmtId="210" fontId="9" fillId="0" borderId="20" xfId="0" applyNumberFormat="1" applyFont="1" applyBorder="1" applyAlignment="1">
      <alignment/>
    </xf>
    <xf numFmtId="0" fontId="5" fillId="0" borderId="0" xfId="0" applyFont="1" applyFill="1" applyBorder="1" applyAlignment="1">
      <alignment horizontal="left" indent="3"/>
    </xf>
    <xf numFmtId="0" fontId="5" fillId="0" borderId="0" xfId="0" applyFont="1" applyFill="1" applyBorder="1" applyAlignment="1">
      <alignment horizontal="left" indent="4"/>
    </xf>
    <xf numFmtId="0" fontId="5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indent="1"/>
    </xf>
    <xf numFmtId="0" fontId="3" fillId="0" borderId="21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186" fontId="5" fillId="0" borderId="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214" fontId="5" fillId="0" borderId="0" xfId="0" applyNumberFormat="1" applyFont="1" applyFill="1" applyBorder="1" applyAlignment="1">
      <alignment/>
    </xf>
    <xf numFmtId="215" fontId="5" fillId="0" borderId="0" xfId="0" applyNumberFormat="1" applyFont="1" applyFill="1" applyBorder="1" applyAlignment="1">
      <alignment/>
    </xf>
    <xf numFmtId="215" fontId="8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55" borderId="0" xfId="0" applyNumberFormat="1" applyFont="1" applyFill="1" applyBorder="1" applyAlignment="1">
      <alignment/>
    </xf>
    <xf numFmtId="0" fontId="5" fillId="55" borderId="0" xfId="0" applyFont="1" applyFill="1" applyBorder="1" applyAlignment="1">
      <alignment/>
    </xf>
    <xf numFmtId="2" fontId="5" fillId="55" borderId="0" xfId="0" applyNumberFormat="1" applyFont="1" applyFill="1" applyBorder="1" applyAlignment="1">
      <alignment/>
    </xf>
    <xf numFmtId="2" fontId="14" fillId="55" borderId="0" xfId="0" applyNumberFormat="1" applyFont="1" applyFill="1" applyBorder="1" applyAlignment="1">
      <alignment/>
    </xf>
    <xf numFmtId="2" fontId="12" fillId="55" borderId="0" xfId="0" applyNumberFormat="1" applyFont="1" applyFill="1" applyBorder="1" applyAlignment="1">
      <alignment/>
    </xf>
    <xf numFmtId="211" fontId="5" fillId="55" borderId="0" xfId="0" applyNumberFormat="1" applyFont="1" applyFill="1" applyBorder="1" applyAlignment="1">
      <alignment/>
    </xf>
    <xf numFmtId="0" fontId="5" fillId="55" borderId="0" xfId="0" applyFont="1" applyFill="1" applyAlignment="1">
      <alignment/>
    </xf>
    <xf numFmtId="0" fontId="3" fillId="55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55" borderId="0" xfId="0" applyNumberFormat="1" applyFont="1" applyFill="1" applyAlignment="1">
      <alignment/>
    </xf>
    <xf numFmtId="211" fontId="5" fillId="55" borderId="0" xfId="121" applyNumberFormat="1" applyFont="1" applyFill="1" applyBorder="1" applyAlignment="1">
      <alignment horizontal="right"/>
      <protection/>
    </xf>
    <xf numFmtId="0" fontId="5" fillId="55" borderId="0" xfId="121" applyFont="1" applyFill="1" applyBorder="1" applyAlignment="1">
      <alignment horizontal="right"/>
      <protection/>
    </xf>
    <xf numFmtId="215" fontId="5" fillId="55" borderId="0" xfId="121" applyNumberFormat="1" applyFont="1" applyFill="1" applyBorder="1" applyAlignment="1">
      <alignment horizontal="right"/>
      <protection/>
    </xf>
    <xf numFmtId="216" fontId="5" fillId="55" borderId="0" xfId="121" applyNumberFormat="1" applyFont="1" applyFill="1" applyBorder="1" applyAlignment="1">
      <alignment horizontal="right"/>
      <protection/>
    </xf>
    <xf numFmtId="214" fontId="5" fillId="55" borderId="0" xfId="121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 horizontal="center"/>
    </xf>
    <xf numFmtId="211" fontId="5" fillId="0" borderId="0" xfId="0" applyNumberFormat="1" applyFont="1" applyFill="1" applyBorder="1" applyAlignment="1">
      <alignment/>
    </xf>
    <xf numFmtId="215" fontId="5" fillId="0" borderId="0" xfId="0" applyNumberFormat="1" applyFont="1" applyFill="1" applyBorder="1" applyAlignment="1">
      <alignment horizontal="right"/>
    </xf>
    <xf numFmtId="3" fontId="13" fillId="0" borderId="19" xfId="73" applyNumberFormat="1" applyFont="1" applyBorder="1" applyAlignment="1">
      <alignment/>
    </xf>
    <xf numFmtId="211" fontId="8" fillId="0" borderId="19" xfId="0" applyNumberFormat="1" applyFont="1" applyBorder="1" applyAlignment="1">
      <alignment/>
    </xf>
    <xf numFmtId="211" fontId="5" fillId="0" borderId="0" xfId="0" applyNumberFormat="1" applyFont="1" applyFill="1" applyBorder="1" applyAlignment="1">
      <alignment horizontal="right"/>
    </xf>
    <xf numFmtId="211" fontId="5" fillId="0" borderId="0" xfId="114" applyNumberFormat="1" applyFont="1" applyFill="1" applyBorder="1">
      <alignment/>
      <protection/>
    </xf>
    <xf numFmtId="0" fontId="5" fillId="0" borderId="0" xfId="114" applyFont="1" applyFill="1" applyBorder="1">
      <alignment/>
      <protection/>
    </xf>
    <xf numFmtId="2" fontId="5" fillId="0" borderId="0" xfId="114" applyNumberFormat="1" applyFont="1" applyFill="1" applyBorder="1">
      <alignment/>
      <protection/>
    </xf>
    <xf numFmtId="0" fontId="5" fillId="0" borderId="0" xfId="114" applyFont="1" applyFill="1" applyBorder="1" applyAlignment="1">
      <alignment horizontal="right"/>
      <protection/>
    </xf>
    <xf numFmtId="215" fontId="5" fillId="0" borderId="0" xfId="114" applyNumberFormat="1" applyFont="1" applyFill="1" applyBorder="1" applyAlignment="1">
      <alignment horizontal="right"/>
      <protection/>
    </xf>
    <xf numFmtId="215" fontId="8" fillId="0" borderId="0" xfId="114" applyNumberFormat="1" applyFont="1" applyFill="1" applyBorder="1" applyAlignment="1">
      <alignment horizontal="right"/>
      <protection/>
    </xf>
    <xf numFmtId="214" fontId="5" fillId="0" borderId="0" xfId="114" applyNumberFormat="1" applyFont="1" applyFill="1" applyBorder="1" applyAlignment="1">
      <alignment horizontal="right"/>
      <protection/>
    </xf>
    <xf numFmtId="0" fontId="0" fillId="0" borderId="0" xfId="114">
      <alignment/>
      <protection/>
    </xf>
    <xf numFmtId="211" fontId="5" fillId="55" borderId="0" xfId="114" applyNumberFormat="1" applyFont="1" applyFill="1" applyBorder="1" applyAlignment="1">
      <alignment horizontal="right"/>
      <protection/>
    </xf>
    <xf numFmtId="0" fontId="5" fillId="55" borderId="0" xfId="114" applyFont="1" applyFill="1" applyBorder="1" applyAlignment="1">
      <alignment horizontal="right"/>
      <protection/>
    </xf>
    <xf numFmtId="215" fontId="5" fillId="55" borderId="0" xfId="114" applyNumberFormat="1" applyFont="1" applyFill="1" applyBorder="1" applyAlignment="1">
      <alignment horizontal="right"/>
      <protection/>
    </xf>
    <xf numFmtId="214" fontId="5" fillId="55" borderId="0" xfId="114" applyNumberFormat="1" applyFont="1" applyFill="1" applyBorder="1" applyAlignment="1">
      <alignment horizontal="right"/>
      <protection/>
    </xf>
    <xf numFmtId="2" fontId="5" fillId="55" borderId="0" xfId="114" applyNumberFormat="1" applyFont="1" applyFill="1" applyBorder="1" applyAlignment="1">
      <alignment horizontal="right"/>
      <protection/>
    </xf>
    <xf numFmtId="211" fontId="5" fillId="0" borderId="0" xfId="114" applyNumberFormat="1" applyFont="1" applyFill="1" applyBorder="1" applyAlignment="1">
      <alignment horizontal="right"/>
      <protection/>
    </xf>
    <xf numFmtId="214" fontId="5" fillId="0" borderId="0" xfId="0" applyNumberFormat="1" applyFont="1" applyFill="1" applyBorder="1" applyAlignment="1">
      <alignment horizontal="right"/>
    </xf>
    <xf numFmtId="215" fontId="8" fillId="0" borderId="0" xfId="0" applyNumberFormat="1" applyFont="1" applyFill="1" applyBorder="1" applyAlignment="1">
      <alignment horizontal="right"/>
    </xf>
    <xf numFmtId="215" fontId="5" fillId="55" borderId="0" xfId="0" applyNumberFormat="1" applyFont="1" applyFill="1" applyBorder="1" applyAlignment="1">
      <alignment horizontal="right"/>
    </xf>
    <xf numFmtId="211" fontId="5" fillId="55" borderId="0" xfId="0" applyNumberFormat="1" applyFont="1" applyFill="1" applyBorder="1" applyAlignment="1">
      <alignment horizontal="right"/>
    </xf>
    <xf numFmtId="2" fontId="5" fillId="55" borderId="0" xfId="0" applyNumberFormat="1" applyFont="1" applyFill="1" applyBorder="1" applyAlignment="1">
      <alignment horizontal="right"/>
    </xf>
    <xf numFmtId="0" fontId="5" fillId="55" borderId="0" xfId="0" applyFont="1" applyFill="1" applyBorder="1" applyAlignment="1">
      <alignment horizontal="right"/>
    </xf>
    <xf numFmtId="214" fontId="5" fillId="55" borderId="0" xfId="0" applyNumberFormat="1" applyFont="1" applyFill="1" applyBorder="1" applyAlignment="1">
      <alignment horizontal="right"/>
    </xf>
    <xf numFmtId="0" fontId="45" fillId="0" borderId="20" xfId="0" applyFont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vertical="top"/>
    </xf>
    <xf numFmtId="0" fontId="18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0" borderId="0" xfId="102" applyFont="1" applyAlignment="1" applyProtection="1">
      <alignment horizontal="left"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left"/>
    </xf>
    <xf numFmtId="0" fontId="18" fillId="0" borderId="0" xfId="126" applyFont="1">
      <alignment/>
      <protection/>
    </xf>
    <xf numFmtId="0" fontId="20" fillId="0" borderId="0" xfId="126" applyFont="1">
      <alignment/>
      <protection/>
    </xf>
  </cellXfs>
  <cellStyles count="12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omma 2 3" xfId="73"/>
    <cellStyle name="Comma 2 4" xfId="74"/>
    <cellStyle name="Comma 3" xfId="75"/>
    <cellStyle name="Comma 3 2" xfId="76"/>
    <cellStyle name="Comma 3 3" xfId="77"/>
    <cellStyle name="Comma 3 4" xfId="78"/>
    <cellStyle name="Comma 4" xfId="79"/>
    <cellStyle name="Comma 4 2" xfId="80"/>
    <cellStyle name="Comma 4 3" xfId="81"/>
    <cellStyle name="Comma 5" xfId="82"/>
    <cellStyle name="Comma 5 2" xfId="83"/>
    <cellStyle name="Comma 5 3" xfId="84"/>
    <cellStyle name="Comma 6" xfId="85"/>
    <cellStyle name="Comma 7" xfId="86"/>
    <cellStyle name="Currency" xfId="87"/>
    <cellStyle name="Currency [0]" xfId="88"/>
    <cellStyle name="Explanatory Text" xfId="89"/>
    <cellStyle name="Explanatory Text 2" xfId="90"/>
    <cellStyle name="Followed Hyperlink" xfId="91"/>
    <cellStyle name="Good" xfId="92"/>
    <cellStyle name="Good 2" xfId="93"/>
    <cellStyle name="Heading 1" xfId="94"/>
    <cellStyle name="Heading 1 2" xfId="95"/>
    <cellStyle name="Heading 2" xfId="96"/>
    <cellStyle name="Heading 2 2" xfId="97"/>
    <cellStyle name="Heading 3" xfId="98"/>
    <cellStyle name="Heading 3 2" xfId="99"/>
    <cellStyle name="Heading 4" xfId="100"/>
    <cellStyle name="Heading 4 2" xfId="101"/>
    <cellStyle name="Hyperlink" xfId="102"/>
    <cellStyle name="Hyperlink 2" xfId="103"/>
    <cellStyle name="Hyperlink 3" xfId="104"/>
    <cellStyle name="Hyperlink 3 2" xfId="105"/>
    <cellStyle name="Input" xfId="106"/>
    <cellStyle name="Input 2" xfId="107"/>
    <cellStyle name="Linked Cell" xfId="108"/>
    <cellStyle name="Linked Cell 2" xfId="109"/>
    <cellStyle name="Neutral" xfId="110"/>
    <cellStyle name="Neutral 2" xfId="111"/>
    <cellStyle name="Normal 2" xfId="112"/>
    <cellStyle name="Normal 2 2" xfId="113"/>
    <cellStyle name="Normal 2 2 2" xfId="114"/>
    <cellStyle name="Normal 3" xfId="115"/>
    <cellStyle name="Normal 3 2" xfId="116"/>
    <cellStyle name="Normal 4" xfId="117"/>
    <cellStyle name="Normal 5" xfId="118"/>
    <cellStyle name="Normal 6" xfId="119"/>
    <cellStyle name="Normal 6 2" xfId="120"/>
    <cellStyle name="Normal 7" xfId="121"/>
    <cellStyle name="Normal 7 2" xfId="122"/>
    <cellStyle name="Normal 8" xfId="123"/>
    <cellStyle name="Normal_MLAR Proposed Tables for Aggregates - April 2007(20080225)" xfId="124"/>
    <cellStyle name="Normal_MLAR Stats Table 1.42 (Mort Admin) 20080509" xfId="125"/>
    <cellStyle name="Normal_MLAR Stats Tables External Master - Composite 20080728" xfId="126"/>
    <cellStyle name="Note" xfId="127"/>
    <cellStyle name="Note 2" xfId="128"/>
    <cellStyle name="Note 2 2" xfId="129"/>
    <cellStyle name="Note 3" xfId="130"/>
    <cellStyle name="Output" xfId="131"/>
    <cellStyle name="Output 2" xfId="132"/>
    <cellStyle name="Percent" xfId="133"/>
    <cellStyle name="Percent 2" xfId="134"/>
    <cellStyle name="Title" xfId="135"/>
    <cellStyle name="Title 2" xfId="136"/>
    <cellStyle name="Total" xfId="137"/>
    <cellStyle name="Total 2" xfId="138"/>
    <cellStyle name="Warning Text" xfId="139"/>
    <cellStyle name="Warning Text 2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857250</xdr:colOff>
      <xdr:row>0</xdr:row>
      <xdr:rowOff>152400</xdr:rowOff>
    </xdr:from>
    <xdr:to>
      <xdr:col>2</xdr:col>
      <xdr:colOff>1695450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52400"/>
          <a:ext cx="838200" cy="485775"/>
        </a:xfrm>
        <a:prstGeom prst="rect">
          <a:avLst/>
        </a:prstGeom>
        <a:noFill/>
        <a:ln w="3175" cmpd="sng">
          <a:noFill/>
        </a:ln>
      </xdr:spPr>
    </xdr:pic>
    <xdr:clientData/>
  </xdr:twoCellAnchor>
  <xdr:twoCellAnchor editAs="oneCell">
    <xdr:from>
      <xdr:col>0</xdr:col>
      <xdr:colOff>161925</xdr:colOff>
      <xdr:row>1</xdr:row>
      <xdr:rowOff>28575</xdr:rowOff>
    </xdr:from>
    <xdr:to>
      <xdr:col>2</xdr:col>
      <xdr:colOff>600075</xdr:colOff>
      <xdr:row>3</xdr:row>
      <xdr:rowOff>152400</xdr:rowOff>
    </xdr:to>
    <xdr:pic>
      <xdr:nvPicPr>
        <xdr:cNvPr id="2" name="Picture 3" descr="BoE logo_A4 mas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90500"/>
          <a:ext cx="2333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2362200</xdr:colOff>
      <xdr:row>0</xdr:row>
      <xdr:rowOff>104775</xdr:rowOff>
    </xdr:from>
    <xdr:to>
      <xdr:col>3</xdr:col>
      <xdr:colOff>409575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04775"/>
          <a:ext cx="838200" cy="485775"/>
        </a:xfrm>
        <a:prstGeom prst="rect">
          <a:avLst/>
        </a:prstGeom>
        <a:noFill/>
        <a:ln w="3175" cmpd="sng">
          <a:noFill/>
        </a:ln>
      </xdr:spPr>
    </xdr:pic>
    <xdr:clientData/>
  </xdr:twoCellAnchor>
  <xdr:twoCellAnchor editAs="oneCell">
    <xdr:from>
      <xdr:col>0</xdr:col>
      <xdr:colOff>171450</xdr:colOff>
      <xdr:row>1</xdr:row>
      <xdr:rowOff>9525</xdr:rowOff>
    </xdr:from>
    <xdr:to>
      <xdr:col>2</xdr:col>
      <xdr:colOff>2143125</xdr:colOff>
      <xdr:row>4</xdr:row>
      <xdr:rowOff>28575</xdr:rowOff>
    </xdr:to>
    <xdr:pic>
      <xdr:nvPicPr>
        <xdr:cNvPr id="2" name="Picture 3" descr="BoE logo_A4 mas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52400"/>
          <a:ext cx="2333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2419350</xdr:colOff>
      <xdr:row>0</xdr:row>
      <xdr:rowOff>123825</xdr:rowOff>
    </xdr:from>
    <xdr:to>
      <xdr:col>2</xdr:col>
      <xdr:colOff>3257550</xdr:colOff>
      <xdr:row>4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23825"/>
          <a:ext cx="838200" cy="485775"/>
        </a:xfrm>
        <a:prstGeom prst="rect">
          <a:avLst/>
        </a:prstGeom>
        <a:noFill/>
        <a:ln w="3175" cmpd="sng">
          <a:noFill/>
        </a:ln>
      </xdr:spPr>
    </xdr:pic>
    <xdr:clientData/>
  </xdr:twoCellAnchor>
  <xdr:twoCellAnchor editAs="oneCell">
    <xdr:from>
      <xdr:col>1</xdr:col>
      <xdr:colOff>57150</xdr:colOff>
      <xdr:row>1</xdr:row>
      <xdr:rowOff>9525</xdr:rowOff>
    </xdr:from>
    <xdr:to>
      <xdr:col>2</xdr:col>
      <xdr:colOff>2209800</xdr:colOff>
      <xdr:row>4</xdr:row>
      <xdr:rowOff>19050</xdr:rowOff>
    </xdr:to>
    <xdr:pic>
      <xdr:nvPicPr>
        <xdr:cNvPr id="2" name="Picture 3" descr="BoE logo_A4 mas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52400"/>
          <a:ext cx="2333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2276475</xdr:colOff>
      <xdr:row>0</xdr:row>
      <xdr:rowOff>104775</xdr:rowOff>
    </xdr:from>
    <xdr:to>
      <xdr:col>2</xdr:col>
      <xdr:colOff>3114675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04775"/>
          <a:ext cx="838200" cy="485775"/>
        </a:xfrm>
        <a:prstGeom prst="rect">
          <a:avLst/>
        </a:prstGeom>
        <a:noFill/>
        <a:ln w="3175" cmpd="sng">
          <a:noFill/>
        </a:ln>
      </xdr:spPr>
    </xdr:pic>
    <xdr:clientData/>
  </xdr:twoCellAnchor>
  <xdr:twoCellAnchor editAs="oneCell">
    <xdr:from>
      <xdr:col>0</xdr:col>
      <xdr:colOff>114300</xdr:colOff>
      <xdr:row>1</xdr:row>
      <xdr:rowOff>9525</xdr:rowOff>
    </xdr:from>
    <xdr:to>
      <xdr:col>2</xdr:col>
      <xdr:colOff>1914525</xdr:colOff>
      <xdr:row>4</xdr:row>
      <xdr:rowOff>28575</xdr:rowOff>
    </xdr:to>
    <xdr:pic>
      <xdr:nvPicPr>
        <xdr:cNvPr id="2" name="Picture 3" descr="BoE logo_A4 mas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52400"/>
          <a:ext cx="2333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152400</xdr:rowOff>
    </xdr:from>
    <xdr:to>
      <xdr:col>6</xdr:col>
      <xdr:colOff>228600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152400"/>
          <a:ext cx="838200" cy="485775"/>
        </a:xfrm>
        <a:prstGeom prst="rect">
          <a:avLst/>
        </a:prstGeom>
        <a:noFill/>
        <a:ln w="317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28575</xdr:rowOff>
    </xdr:from>
    <xdr:to>
      <xdr:col>4</xdr:col>
      <xdr:colOff>533400</xdr:colOff>
      <xdr:row>3</xdr:row>
      <xdr:rowOff>152400</xdr:rowOff>
    </xdr:to>
    <xdr:pic>
      <xdr:nvPicPr>
        <xdr:cNvPr id="2" name="Picture 3" descr="BoE logo_A4 mas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90500"/>
          <a:ext cx="2333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ofengland.co.uk/statistics/Pages/iadb/notesiadb/capital_issues.aspx" TargetMode="External" /><Relationship Id="rId2" Type="http://schemas.openxmlformats.org/officeDocument/2006/relationships/hyperlink" Target="http://www.bankofengland.co.uk/statistics/Pages/iadb/notesiadb/mlar.aspx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ofengland.co.uk/statistics/Pages/iadb/notesiadb/capital_issues.aspx" TargetMode="External" /><Relationship Id="rId2" Type="http://schemas.openxmlformats.org/officeDocument/2006/relationships/hyperlink" Target="http://www.bankofengland.co.uk/statistics/Pages/iadb/notesiadb/mlar.aspx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ofengland.co.uk/statistics/Pages/iadb/notesiadb/capital_issues.aspx" TargetMode="External" /><Relationship Id="rId2" Type="http://schemas.openxmlformats.org/officeDocument/2006/relationships/hyperlink" Target="http://www.bankofengland.co.uk/statistics/Pages/iadb/notesiadb/mlar.aspx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3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0.28125" style="4" customWidth="1"/>
    <col min="2" max="2" width="18.140625" style="4" customWidth="1"/>
    <col min="3" max="3" width="37.8515625" style="4" customWidth="1"/>
    <col min="4" max="16384" width="9.140625" style="4" customWidth="1"/>
  </cols>
  <sheetData>
    <row r="1" ht="12.75"/>
    <row r="2" ht="12.75"/>
    <row r="3" ht="12.75"/>
    <row r="4" ht="12.75"/>
    <row r="7" spans="1:6" ht="18" customHeight="1">
      <c r="A7" s="140" t="s">
        <v>84</v>
      </c>
      <c r="B7" s="140"/>
      <c r="C7" s="140"/>
      <c r="D7" s="48"/>
      <c r="E7" s="48"/>
      <c r="F7" s="48"/>
    </row>
    <row r="8" spans="1:6" ht="18" customHeight="1">
      <c r="A8" s="141" t="s">
        <v>112</v>
      </c>
      <c r="B8" s="141"/>
      <c r="C8" s="141"/>
      <c r="D8" s="48"/>
      <c r="E8" s="48"/>
      <c r="F8" s="48"/>
    </row>
    <row r="9" spans="1:6" ht="18" customHeight="1">
      <c r="A9" s="48"/>
      <c r="B9" s="48"/>
      <c r="C9" s="48"/>
      <c r="D9" s="48"/>
      <c r="E9" s="48"/>
      <c r="F9" s="48"/>
    </row>
    <row r="10" spans="1:6" ht="14.25">
      <c r="A10" s="51" t="s">
        <v>85</v>
      </c>
      <c r="B10" s="51" t="s">
        <v>86</v>
      </c>
      <c r="C10" s="51" t="s">
        <v>87</v>
      </c>
      <c r="D10" s="48"/>
      <c r="E10" s="48"/>
      <c r="F10" s="48"/>
    </row>
    <row r="11" spans="1:6" ht="14.25">
      <c r="A11" s="52" t="s">
        <v>90</v>
      </c>
      <c r="B11" s="50" t="s">
        <v>0</v>
      </c>
      <c r="C11" s="49" t="s">
        <v>24</v>
      </c>
      <c r="D11" s="49"/>
      <c r="E11" s="48"/>
      <c r="F11" s="48"/>
    </row>
    <row r="12" spans="1:6" ht="14.25">
      <c r="A12" s="52"/>
      <c r="B12" s="50" t="s">
        <v>3</v>
      </c>
      <c r="C12" s="49" t="s">
        <v>88</v>
      </c>
      <c r="D12" s="49"/>
      <c r="E12" s="48"/>
      <c r="F12" s="48"/>
    </row>
    <row r="13" spans="1:6" ht="14.25">
      <c r="A13" s="53" t="s">
        <v>91</v>
      </c>
      <c r="B13" s="50" t="s">
        <v>3</v>
      </c>
      <c r="C13" s="49" t="s">
        <v>89</v>
      </c>
      <c r="D13" s="49"/>
      <c r="E13" s="48"/>
      <c r="F13" s="48"/>
    </row>
    <row r="14" spans="1:6" ht="14.25">
      <c r="A14" s="52"/>
      <c r="B14" s="50" t="s">
        <v>4</v>
      </c>
      <c r="C14" s="49" t="s">
        <v>34</v>
      </c>
      <c r="D14" s="49"/>
      <c r="E14" s="48"/>
      <c r="F14" s="48"/>
    </row>
    <row r="15" spans="1:6" ht="14.25">
      <c r="A15" s="52" t="s">
        <v>92</v>
      </c>
      <c r="B15" s="50" t="s">
        <v>37</v>
      </c>
      <c r="C15" s="49" t="s">
        <v>113</v>
      </c>
      <c r="D15" s="49"/>
      <c r="E15" s="48"/>
      <c r="F15" s="48"/>
    </row>
    <row r="16" ht="12.75">
      <c r="B16" s="5"/>
    </row>
    <row r="17" ht="12.75">
      <c r="B17" s="5"/>
    </row>
    <row r="18" ht="12.75">
      <c r="B18" s="5"/>
    </row>
    <row r="19" ht="12.75">
      <c r="B19" s="5"/>
    </row>
    <row r="20" ht="12.75">
      <c r="B20" s="5"/>
    </row>
    <row r="21" ht="12.75">
      <c r="B21" s="5"/>
    </row>
    <row r="22" ht="12.75">
      <c r="B22" s="5"/>
    </row>
    <row r="23" ht="12.75">
      <c r="B23" s="5"/>
    </row>
    <row r="24" ht="12.75">
      <c r="B24" s="5"/>
    </row>
    <row r="25" ht="12.75">
      <c r="B25" s="5"/>
    </row>
    <row r="26" ht="12.75">
      <c r="B26" s="5"/>
    </row>
    <row r="27" ht="12.75">
      <c r="B27" s="5"/>
    </row>
    <row r="28" ht="12.75">
      <c r="B28" s="1"/>
    </row>
    <row r="29" ht="12.75">
      <c r="B29" s="5"/>
    </row>
    <row r="30" ht="12.75">
      <c r="B30" s="5"/>
    </row>
    <row r="31" ht="12.75">
      <c r="B31" s="5"/>
    </row>
    <row r="32" ht="12.75">
      <c r="B32" s="2"/>
    </row>
    <row r="33" ht="12.75">
      <c r="B33" s="5"/>
    </row>
    <row r="34" ht="12.75">
      <c r="B34" s="1"/>
    </row>
    <row r="35" ht="12.75">
      <c r="B35" s="5"/>
    </row>
    <row r="36" ht="12.75">
      <c r="B36" s="5"/>
    </row>
    <row r="37" ht="12.75">
      <c r="B37" s="5"/>
    </row>
    <row r="38" ht="12.75">
      <c r="B38" s="5"/>
    </row>
  </sheetData>
  <sheetProtection/>
  <mergeCells count="2">
    <mergeCell ref="A7:C7"/>
    <mergeCell ref="A8:C8"/>
  </mergeCells>
  <printOptions/>
  <pageMargins left="0.3937007874015748" right="0.3937007874015748" top="0.3937007874015748" bottom="0.3937007874015748" header="0.31496062992125984" footer="0.1968503937007874"/>
  <pageSetup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X5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7109375" style="15" customWidth="1"/>
    <col min="2" max="2" width="2.7109375" style="14" customWidth="1"/>
    <col min="3" max="3" width="41.8515625" style="14" customWidth="1"/>
    <col min="4" max="4" width="7.00390625" style="14" customWidth="1"/>
    <col min="5" max="5" width="2.7109375" style="14" customWidth="1"/>
    <col min="6" max="6" width="9.7109375" style="14" customWidth="1"/>
    <col min="7" max="7" width="2.7109375" style="14" customWidth="1"/>
    <col min="8" max="8" width="9.7109375" style="14" customWidth="1"/>
    <col min="9" max="9" width="2.7109375" style="14" customWidth="1"/>
    <col min="10" max="10" width="9.7109375" style="14" customWidth="1"/>
    <col min="11" max="11" width="2.7109375" style="14" customWidth="1"/>
    <col min="12" max="12" width="9.7109375" style="14" customWidth="1"/>
    <col min="13" max="13" width="2.7109375" style="14" customWidth="1"/>
    <col min="14" max="14" width="9.7109375" style="14" customWidth="1"/>
    <col min="15" max="15" width="2.7109375" style="14" customWidth="1"/>
    <col min="16" max="16" width="9.7109375" style="14" customWidth="1"/>
    <col min="17" max="17" width="2.7109375" style="14" customWidth="1"/>
    <col min="18" max="18" width="9.7109375" style="14" customWidth="1"/>
    <col min="19" max="19" width="2.7109375" style="14" customWidth="1"/>
    <col min="20" max="20" width="9.7109375" style="14" customWidth="1"/>
    <col min="21" max="21" width="2.7109375" style="14" customWidth="1"/>
    <col min="22" max="22" width="9.7109375" style="14" customWidth="1"/>
    <col min="23" max="23" width="2.7109375" style="14" customWidth="1"/>
    <col min="24" max="24" width="9.7109375" style="14" customWidth="1"/>
    <col min="25" max="25" width="2.7109375" style="14" customWidth="1"/>
    <col min="26" max="26" width="9.7109375" style="14" customWidth="1"/>
    <col min="27" max="27" width="2.7109375" style="14" customWidth="1"/>
    <col min="28" max="28" width="9.7109375" style="14" customWidth="1"/>
    <col min="29" max="29" width="2.7109375" style="14" customWidth="1"/>
    <col min="30" max="30" width="9.7109375" style="14" customWidth="1"/>
    <col min="31" max="31" width="2.7109375" style="14" customWidth="1"/>
    <col min="32" max="32" width="9.7109375" style="14" customWidth="1"/>
    <col min="33" max="33" width="2.7109375" style="14" customWidth="1"/>
    <col min="34" max="34" width="9.7109375" style="14" customWidth="1"/>
    <col min="35" max="35" width="2.7109375" style="14" customWidth="1"/>
    <col min="36" max="36" width="9.7109375" style="14" customWidth="1"/>
    <col min="37" max="37" width="2.7109375" style="14" customWidth="1"/>
    <col min="38" max="38" width="9.7109375" style="14" customWidth="1"/>
    <col min="39" max="39" width="2.7109375" style="14" customWidth="1"/>
    <col min="40" max="40" width="9.7109375" style="14" customWidth="1"/>
    <col min="41" max="41" width="2.7109375" style="14" customWidth="1"/>
    <col min="42" max="42" width="9.7109375" style="14" customWidth="1"/>
    <col min="43" max="43" width="2.7109375" style="14" customWidth="1"/>
    <col min="44" max="44" width="9.7109375" style="14" customWidth="1"/>
    <col min="45" max="45" width="2.7109375" style="14" customWidth="1"/>
    <col min="46" max="46" width="9.7109375" style="14" customWidth="1"/>
    <col min="47" max="47" width="2.7109375" style="14" customWidth="1"/>
    <col min="48" max="48" width="9.7109375" style="14" customWidth="1"/>
    <col min="49" max="49" width="2.7109375" style="14" customWidth="1"/>
    <col min="50" max="50" width="9.7109375" style="14" customWidth="1"/>
    <col min="51" max="51" width="2.7109375" style="14" customWidth="1"/>
    <col min="52" max="52" width="9.7109375" style="14" customWidth="1"/>
    <col min="53" max="53" width="2.7109375" style="14" customWidth="1"/>
    <col min="54" max="54" width="9.7109375" style="14" customWidth="1"/>
    <col min="55" max="55" width="2.7109375" style="14" customWidth="1"/>
    <col min="56" max="56" width="9.7109375" style="14" customWidth="1"/>
    <col min="57" max="57" width="2.7109375" style="14" customWidth="1"/>
    <col min="58" max="58" width="9.7109375" style="14" customWidth="1"/>
    <col min="59" max="59" width="2.7109375" style="14" customWidth="1"/>
    <col min="60" max="60" width="9.7109375" style="14" customWidth="1"/>
    <col min="61" max="61" width="2.7109375" style="14" customWidth="1"/>
    <col min="62" max="62" width="9.7109375" style="14" customWidth="1"/>
    <col min="63" max="63" width="2.7109375" style="14" customWidth="1"/>
    <col min="64" max="64" width="9.7109375" style="14" customWidth="1"/>
    <col min="65" max="65" width="2.7109375" style="14" customWidth="1"/>
    <col min="66" max="66" width="9.7109375" style="14" customWidth="1"/>
    <col min="67" max="67" width="2.7109375" style="14" customWidth="1"/>
    <col min="68" max="68" width="9.7109375" style="14" customWidth="1"/>
    <col min="69" max="69" width="2.7109375" style="14" customWidth="1"/>
    <col min="70" max="70" width="9.7109375" style="14" customWidth="1"/>
    <col min="71" max="71" width="2.7109375" style="14" customWidth="1"/>
    <col min="72" max="72" width="9.140625" style="14" customWidth="1"/>
    <col min="73" max="73" width="2.7109375" style="14" customWidth="1"/>
    <col min="74" max="74" width="9.140625" style="14" customWidth="1"/>
    <col min="75" max="75" width="2.7109375" style="14" customWidth="1"/>
    <col min="76" max="16384" width="9.140625" style="14" customWidth="1"/>
  </cols>
  <sheetData>
    <row r="1" ht="11.25"/>
    <row r="2" spans="4:6" ht="11.25">
      <c r="D2" s="15"/>
      <c r="E2" s="15"/>
      <c r="F2" s="15"/>
    </row>
    <row r="3" spans="4:6" ht="11.25">
      <c r="D3" s="15"/>
      <c r="E3" s="15"/>
      <c r="F3" s="15"/>
    </row>
    <row r="4" spans="4:6" ht="11.25">
      <c r="D4" s="15"/>
      <c r="E4" s="15"/>
      <c r="F4" s="15"/>
    </row>
    <row r="5" ht="11.25"/>
    <row r="7" spans="1:76" ht="18" customHeight="1">
      <c r="A7" s="143" t="s">
        <v>107</v>
      </c>
      <c r="B7" s="143"/>
      <c r="C7" s="143"/>
      <c r="BH7" s="3"/>
      <c r="BV7" s="68"/>
      <c r="BX7" s="68" t="s">
        <v>134</v>
      </c>
    </row>
    <row r="8" spans="1:62" ht="18" customHeight="1">
      <c r="A8" s="144" t="s">
        <v>72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</row>
    <row r="9" spans="1:76" s="12" customFormat="1" ht="18" customHeight="1">
      <c r="A9" s="7"/>
      <c r="B9" s="7"/>
      <c r="C9" s="9" t="s">
        <v>73</v>
      </c>
      <c r="D9" s="10"/>
      <c r="E9" s="8"/>
      <c r="F9" s="8"/>
      <c r="G9" s="8"/>
      <c r="H9" s="69"/>
      <c r="I9" s="69"/>
      <c r="J9" s="69"/>
      <c r="K9" s="11"/>
      <c r="L9" s="8"/>
      <c r="M9" s="11"/>
      <c r="N9" s="8"/>
      <c r="O9" s="11"/>
      <c r="P9" s="69"/>
      <c r="Q9" s="70"/>
      <c r="R9" s="70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8"/>
      <c r="BM9" s="8"/>
      <c r="BN9" s="69"/>
      <c r="BO9" s="69"/>
      <c r="BP9" s="69"/>
      <c r="BQ9" s="11"/>
      <c r="BR9" s="8"/>
      <c r="BS9" s="69"/>
      <c r="BT9" s="69"/>
      <c r="BU9" s="69"/>
      <c r="BV9" s="69"/>
      <c r="BW9" s="69"/>
      <c r="BX9" s="69"/>
    </row>
    <row r="10" spans="6:75" ht="12" customHeight="1">
      <c r="F10" s="16"/>
      <c r="G10" s="16"/>
      <c r="H10" s="16"/>
      <c r="I10" s="16"/>
      <c r="J10" s="16"/>
      <c r="K10" s="16"/>
      <c r="L10" s="16"/>
      <c r="M10" s="16"/>
      <c r="N10" s="16"/>
      <c r="O10" s="16"/>
      <c r="BL10" s="16"/>
      <c r="BM10" s="16"/>
      <c r="BN10" s="16"/>
      <c r="BO10" s="16"/>
      <c r="BP10" s="16"/>
      <c r="BQ10" s="16"/>
      <c r="BR10" s="16"/>
      <c r="BS10" s="75"/>
      <c r="BT10" s="75"/>
      <c r="BU10" s="75"/>
      <c r="BV10" s="75"/>
      <c r="BW10" s="75"/>
    </row>
    <row r="11" spans="1:75" ht="12" customHeight="1">
      <c r="A11" s="17" t="s">
        <v>110</v>
      </c>
      <c r="F11" s="18"/>
      <c r="G11" s="18"/>
      <c r="H11" s="18"/>
      <c r="I11" s="18"/>
      <c r="J11" s="18"/>
      <c r="K11" s="18"/>
      <c r="L11" s="18"/>
      <c r="M11" s="18"/>
      <c r="BL11" s="18"/>
      <c r="BM11" s="18"/>
      <c r="BN11" s="18"/>
      <c r="BO11" s="18"/>
      <c r="BP11" s="18"/>
      <c r="BQ11" s="18"/>
      <c r="BR11" s="18"/>
      <c r="BS11" s="75"/>
      <c r="BT11" s="75"/>
      <c r="BU11" s="75"/>
      <c r="BV11" s="75"/>
      <c r="BW11" s="75"/>
    </row>
    <row r="12" spans="6:75" s="15" customFormat="1" ht="12" customHeight="1"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</row>
    <row r="13" spans="6:75" s="15" customFormat="1" ht="12" customHeight="1">
      <c r="F13" s="81">
        <v>2007</v>
      </c>
      <c r="G13" s="81"/>
      <c r="H13" s="81"/>
      <c r="I13" s="81"/>
      <c r="J13" s="81"/>
      <c r="K13" s="81"/>
      <c r="L13" s="81"/>
      <c r="M13" s="81"/>
      <c r="N13" s="81">
        <v>2008</v>
      </c>
      <c r="O13" s="81"/>
      <c r="P13" s="81"/>
      <c r="Q13" s="81"/>
      <c r="R13" s="81"/>
      <c r="S13" s="81"/>
      <c r="T13" s="81"/>
      <c r="U13" s="81"/>
      <c r="V13" s="81">
        <v>2009</v>
      </c>
      <c r="W13" s="81"/>
      <c r="X13" s="81"/>
      <c r="Y13" s="81"/>
      <c r="Z13" s="81"/>
      <c r="AA13" s="81"/>
      <c r="AB13" s="81"/>
      <c r="AC13" s="81"/>
      <c r="AD13" s="81">
        <v>2010</v>
      </c>
      <c r="AE13" s="81"/>
      <c r="AF13" s="81"/>
      <c r="AG13" s="81"/>
      <c r="AH13" s="81"/>
      <c r="AI13" s="81"/>
      <c r="AJ13" s="81"/>
      <c r="AK13" s="81"/>
      <c r="AL13" s="81">
        <v>2011</v>
      </c>
      <c r="AM13" s="81"/>
      <c r="AN13" s="81"/>
      <c r="AO13" s="81"/>
      <c r="AP13" s="81"/>
      <c r="AQ13" s="81"/>
      <c r="AR13" s="81"/>
      <c r="AS13" s="81"/>
      <c r="AT13" s="81">
        <v>2012</v>
      </c>
      <c r="AU13" s="81"/>
      <c r="AV13" s="81"/>
      <c r="AW13" s="81"/>
      <c r="AX13" s="81"/>
      <c r="AY13" s="81"/>
      <c r="AZ13" s="81"/>
      <c r="BA13" s="81"/>
      <c r="BB13" s="14">
        <v>2013</v>
      </c>
      <c r="BC13" s="81"/>
      <c r="BD13" s="81"/>
      <c r="BE13" s="81"/>
      <c r="BF13" s="81" t="s">
        <v>120</v>
      </c>
      <c r="BH13" s="15" t="s">
        <v>120</v>
      </c>
      <c r="BJ13" s="81">
        <v>2014</v>
      </c>
      <c r="BK13" s="15" t="s">
        <v>120</v>
      </c>
      <c r="BL13" s="93"/>
      <c r="BM13" s="93" t="s">
        <v>120</v>
      </c>
      <c r="BN13" s="93" t="s">
        <v>120</v>
      </c>
      <c r="BO13" s="93" t="s">
        <v>120</v>
      </c>
      <c r="BP13" s="93" t="s">
        <v>120</v>
      </c>
      <c r="BQ13" s="93" t="s">
        <v>120</v>
      </c>
      <c r="BR13" s="93">
        <v>2015</v>
      </c>
      <c r="BS13" s="93" t="s">
        <v>120</v>
      </c>
      <c r="BT13" s="93" t="s">
        <v>120</v>
      </c>
      <c r="BU13" s="93" t="s">
        <v>120</v>
      </c>
      <c r="BV13" s="93" t="s">
        <v>120</v>
      </c>
      <c r="BW13" s="110"/>
    </row>
    <row r="14" spans="6:76" s="15" customFormat="1" ht="12" customHeight="1">
      <c r="F14" s="81" t="s">
        <v>74</v>
      </c>
      <c r="G14" s="81"/>
      <c r="H14" s="81" t="s">
        <v>75</v>
      </c>
      <c r="I14" s="81"/>
      <c r="J14" s="81" t="s">
        <v>76</v>
      </c>
      <c r="K14" s="81"/>
      <c r="L14" s="81" t="s">
        <v>77</v>
      </c>
      <c r="M14" s="81"/>
      <c r="N14" s="81" t="s">
        <v>74</v>
      </c>
      <c r="O14" s="81"/>
      <c r="P14" s="81" t="s">
        <v>75</v>
      </c>
      <c r="Q14" s="81"/>
      <c r="R14" s="81" t="s">
        <v>76</v>
      </c>
      <c r="S14" s="81"/>
      <c r="T14" s="81" t="s">
        <v>77</v>
      </c>
      <c r="U14" s="81"/>
      <c r="V14" s="81" t="s">
        <v>74</v>
      </c>
      <c r="W14" s="81"/>
      <c r="X14" s="81" t="s">
        <v>75</v>
      </c>
      <c r="Y14" s="81"/>
      <c r="Z14" s="81" t="s">
        <v>76</v>
      </c>
      <c r="AA14" s="81"/>
      <c r="AB14" s="81" t="s">
        <v>77</v>
      </c>
      <c r="AC14" s="81"/>
      <c r="AD14" s="81" t="s">
        <v>74</v>
      </c>
      <c r="AE14" s="81"/>
      <c r="AF14" s="81" t="s">
        <v>75</v>
      </c>
      <c r="AG14" s="81"/>
      <c r="AH14" s="81" t="s">
        <v>76</v>
      </c>
      <c r="AI14" s="81"/>
      <c r="AJ14" s="81" t="s">
        <v>77</v>
      </c>
      <c r="AK14" s="81"/>
      <c r="AL14" s="81" t="s">
        <v>74</v>
      </c>
      <c r="AM14" s="81"/>
      <c r="AN14" s="81" t="s">
        <v>75</v>
      </c>
      <c r="AO14" s="81"/>
      <c r="AP14" s="81" t="s">
        <v>76</v>
      </c>
      <c r="AQ14" s="81"/>
      <c r="AR14" s="81" t="s">
        <v>77</v>
      </c>
      <c r="AS14" s="81"/>
      <c r="AT14" s="81" t="s">
        <v>74</v>
      </c>
      <c r="AU14" s="81"/>
      <c r="AV14" s="81" t="s">
        <v>75</v>
      </c>
      <c r="AW14" s="81"/>
      <c r="AX14" s="81" t="s">
        <v>76</v>
      </c>
      <c r="AY14" s="81"/>
      <c r="AZ14" s="81" t="s">
        <v>77</v>
      </c>
      <c r="BA14" s="81"/>
      <c r="BB14" s="81" t="s">
        <v>74</v>
      </c>
      <c r="BC14" s="93" t="s">
        <v>130</v>
      </c>
      <c r="BD14" s="81" t="s">
        <v>75</v>
      </c>
      <c r="BE14" s="93" t="s">
        <v>130</v>
      </c>
      <c r="BF14" s="81" t="s">
        <v>76</v>
      </c>
      <c r="BG14" s="93" t="s">
        <v>130</v>
      </c>
      <c r="BH14" s="81" t="s">
        <v>77</v>
      </c>
      <c r="BI14" s="93" t="s">
        <v>130</v>
      </c>
      <c r="BJ14" s="81" t="s">
        <v>74</v>
      </c>
      <c r="BK14" s="93" t="s">
        <v>130</v>
      </c>
      <c r="BL14" s="119" t="s">
        <v>75</v>
      </c>
      <c r="BM14" s="93" t="s">
        <v>130</v>
      </c>
      <c r="BN14" s="119" t="s">
        <v>76</v>
      </c>
      <c r="BO14" s="93" t="s">
        <v>130</v>
      </c>
      <c r="BP14" s="119" t="s">
        <v>77</v>
      </c>
      <c r="BQ14" s="93" t="s">
        <v>130</v>
      </c>
      <c r="BR14" s="119" t="s">
        <v>74</v>
      </c>
      <c r="BS14" s="93" t="s">
        <v>130</v>
      </c>
      <c r="BT14" s="119" t="s">
        <v>75</v>
      </c>
      <c r="BU14" s="93" t="s">
        <v>130</v>
      </c>
      <c r="BV14" s="119" t="s">
        <v>76</v>
      </c>
      <c r="BW14" s="93" t="s">
        <v>130</v>
      </c>
      <c r="BX14" s="93" t="s">
        <v>77</v>
      </c>
    </row>
    <row r="15" spans="1:75" ht="12" customHeight="1">
      <c r="A15" s="13" t="s">
        <v>78</v>
      </c>
      <c r="C15" s="13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75"/>
    </row>
    <row r="16" spans="1:75" ht="12" customHeight="1">
      <c r="A16" s="20" t="s">
        <v>0</v>
      </c>
      <c r="C16" s="21" t="s">
        <v>24</v>
      </c>
      <c r="D16" s="13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75"/>
    </row>
    <row r="17" spans="3:76" ht="12" customHeight="1">
      <c r="C17" s="22" t="s">
        <v>5</v>
      </c>
      <c r="D17" s="23" t="s">
        <v>80</v>
      </c>
      <c r="E17" s="23"/>
      <c r="F17" s="82">
        <v>86432.163</v>
      </c>
      <c r="G17" s="82"/>
      <c r="H17" s="82">
        <v>96694.881</v>
      </c>
      <c r="I17" s="82"/>
      <c r="J17" s="82">
        <v>101979.98</v>
      </c>
      <c r="K17" s="82"/>
      <c r="L17" s="138">
        <v>86608.823</v>
      </c>
      <c r="M17" s="82"/>
      <c r="N17" s="82">
        <v>73365.331</v>
      </c>
      <c r="O17" s="82"/>
      <c r="P17" s="82">
        <v>71629.616</v>
      </c>
      <c r="Q17" s="82"/>
      <c r="R17" s="82">
        <v>60583.695</v>
      </c>
      <c r="S17" s="82"/>
      <c r="T17" s="82">
        <v>44823.241</v>
      </c>
      <c r="U17" s="82"/>
      <c r="V17" s="82">
        <v>32588.306</v>
      </c>
      <c r="W17" s="82"/>
      <c r="X17" s="82">
        <v>33799.533</v>
      </c>
      <c r="Y17" s="82"/>
      <c r="Z17" s="82">
        <v>40330.642</v>
      </c>
      <c r="AA17" s="82"/>
      <c r="AB17" s="82">
        <v>41246.305</v>
      </c>
      <c r="AC17" s="82"/>
      <c r="AD17" s="82">
        <v>32050.568</v>
      </c>
      <c r="AE17" s="82"/>
      <c r="AF17" s="82">
        <v>36472.24</v>
      </c>
      <c r="AG17" s="82"/>
      <c r="AH17" s="82">
        <v>40827.545</v>
      </c>
      <c r="AI17" s="82"/>
      <c r="AJ17" s="82">
        <v>36814.947</v>
      </c>
      <c r="AK17" s="82"/>
      <c r="AL17" s="82">
        <v>32984.725</v>
      </c>
      <c r="AM17" s="82"/>
      <c r="AN17" s="82">
        <v>36554.2407618336</v>
      </c>
      <c r="AO17" s="82"/>
      <c r="AP17" s="82">
        <v>43568.227001797306</v>
      </c>
      <c r="AQ17" s="82"/>
      <c r="AR17" s="82">
        <v>40107.073069849605</v>
      </c>
      <c r="AS17" s="82"/>
      <c r="AT17" s="82">
        <v>36442.6839497549</v>
      </c>
      <c r="AU17" s="82"/>
      <c r="AV17" s="82">
        <v>36926.8078060949</v>
      </c>
      <c r="AW17" s="82"/>
      <c r="AX17" s="82">
        <v>39595.1821325992</v>
      </c>
      <c r="AY17" s="82"/>
      <c r="AZ17" s="82">
        <v>39397.1946358009</v>
      </c>
      <c r="BA17" s="82"/>
      <c r="BB17" s="90">
        <v>34044.4844818533</v>
      </c>
      <c r="BC17" s="90"/>
      <c r="BD17" s="90">
        <v>41673.780023692896</v>
      </c>
      <c r="BE17" s="90"/>
      <c r="BF17" s="82">
        <v>49570.1223053351</v>
      </c>
      <c r="BG17" s="82"/>
      <c r="BH17" s="82">
        <v>51491.136311468195</v>
      </c>
      <c r="BI17" s="82"/>
      <c r="BJ17" s="82">
        <v>47097.301271872806</v>
      </c>
      <c r="BK17" s="82"/>
      <c r="BL17" s="122">
        <v>51518.104218887594</v>
      </c>
      <c r="BM17" s="122"/>
      <c r="BN17" s="130">
        <v>55910.7178368576</v>
      </c>
      <c r="BO17" s="130"/>
      <c r="BP17" s="130">
        <v>51371.7449144162</v>
      </c>
      <c r="BQ17" s="130"/>
      <c r="BR17" s="130">
        <v>45592.3777743271</v>
      </c>
      <c r="BS17" s="130"/>
      <c r="BT17" s="130">
        <v>52560.1907812345</v>
      </c>
      <c r="BU17" s="130"/>
      <c r="BV17" s="130">
        <v>62090.884004958505</v>
      </c>
      <c r="BW17" s="130"/>
      <c r="BX17" s="130">
        <v>63083.7696839276</v>
      </c>
    </row>
    <row r="18" spans="3:76" ht="12" customHeight="1">
      <c r="C18" s="22" t="s">
        <v>21</v>
      </c>
      <c r="D18" s="23" t="s">
        <v>80</v>
      </c>
      <c r="E18" s="23"/>
      <c r="F18" s="82">
        <v>33434.097</v>
      </c>
      <c r="G18" s="82"/>
      <c r="H18" s="82">
        <v>37319.103</v>
      </c>
      <c r="I18" s="82"/>
      <c r="J18" s="82">
        <v>39641.002</v>
      </c>
      <c r="K18" s="82"/>
      <c r="L18" s="138">
        <v>29671.474</v>
      </c>
      <c r="M18" s="82"/>
      <c r="N18" s="82">
        <v>24073.429</v>
      </c>
      <c r="O18" s="82"/>
      <c r="P18" s="82">
        <v>21746.638</v>
      </c>
      <c r="Q18" s="82"/>
      <c r="R18" s="82">
        <v>13813.992</v>
      </c>
      <c r="S18" s="82"/>
      <c r="T18" s="82">
        <v>8624.704</v>
      </c>
      <c r="U18" s="82"/>
      <c r="V18" s="82">
        <v>1878.281</v>
      </c>
      <c r="W18" s="82"/>
      <c r="X18" s="82">
        <v>5545.526</v>
      </c>
      <c r="Y18" s="82"/>
      <c r="Z18" s="82">
        <v>6492.112</v>
      </c>
      <c r="AA18" s="82"/>
      <c r="AB18" s="82">
        <v>7924.587</v>
      </c>
      <c r="AC18" s="82"/>
      <c r="AD18" s="82">
        <v>3728.677</v>
      </c>
      <c r="AE18" s="82"/>
      <c r="AF18" s="82">
        <v>5894.128</v>
      </c>
      <c r="AG18" s="82"/>
      <c r="AH18" s="82">
        <v>8308.94</v>
      </c>
      <c r="AI18" s="82"/>
      <c r="AJ18" s="82">
        <v>1216.601</v>
      </c>
      <c r="AK18" s="82"/>
      <c r="AL18" s="82">
        <v>1694.603</v>
      </c>
      <c r="AM18" s="82"/>
      <c r="AN18" s="82">
        <v>7888.65801057475</v>
      </c>
      <c r="AO18" s="82"/>
      <c r="AP18" s="82">
        <v>6949.76462133488</v>
      </c>
      <c r="AQ18" s="82"/>
      <c r="AR18" s="82">
        <v>4103.8683033611605</v>
      </c>
      <c r="AS18" s="82"/>
      <c r="AT18" s="82">
        <v>2661.99944458979</v>
      </c>
      <c r="AU18" s="82"/>
      <c r="AV18" s="82">
        <v>4662.96307409334</v>
      </c>
      <c r="AW18" s="82"/>
      <c r="AX18" s="82">
        <v>5602.10189631084</v>
      </c>
      <c r="AY18" s="82"/>
      <c r="AZ18" s="82">
        <v>4207.83078139592</v>
      </c>
      <c r="BA18" s="82"/>
      <c r="BB18" s="90">
        <v>1314.83031882262</v>
      </c>
      <c r="BC18" s="90"/>
      <c r="BD18" s="90">
        <v>5117.33340877682</v>
      </c>
      <c r="BE18" s="90"/>
      <c r="BF18" s="82">
        <v>7205.8502204791</v>
      </c>
      <c r="BG18" s="82"/>
      <c r="BH18" s="82">
        <v>8974.65149983874</v>
      </c>
      <c r="BI18" s="82"/>
      <c r="BJ18" s="82">
        <v>7035.2372509462</v>
      </c>
      <c r="BK18" s="82"/>
      <c r="BL18" s="122">
        <v>8932.817714857589</v>
      </c>
      <c r="BM18" s="122"/>
      <c r="BN18" s="130">
        <v>11050.6524094027</v>
      </c>
      <c r="BO18" s="130"/>
      <c r="BP18" s="130">
        <v>8096.09240734045</v>
      </c>
      <c r="BQ18" s="130"/>
      <c r="BR18" s="130">
        <v>6287.665077864261</v>
      </c>
      <c r="BS18" s="130"/>
      <c r="BT18" s="130">
        <v>9954.700786844482</v>
      </c>
      <c r="BU18" s="130"/>
      <c r="BV18" s="130">
        <v>13672.234556819201</v>
      </c>
      <c r="BW18" s="130"/>
      <c r="BX18" s="130">
        <v>14221.4637743261</v>
      </c>
    </row>
    <row r="19" spans="3:76" ht="12" customHeight="1">
      <c r="C19" s="22" t="s">
        <v>22</v>
      </c>
      <c r="D19" s="23" t="s">
        <v>80</v>
      </c>
      <c r="E19" s="23"/>
      <c r="F19" s="82">
        <v>92314.725</v>
      </c>
      <c r="G19" s="82"/>
      <c r="H19" s="82">
        <v>107704.912</v>
      </c>
      <c r="I19" s="82"/>
      <c r="J19" s="82">
        <v>101262.507</v>
      </c>
      <c r="K19" s="82"/>
      <c r="L19" s="138">
        <v>75797.33</v>
      </c>
      <c r="M19" s="82"/>
      <c r="N19" s="82">
        <v>74749.157</v>
      </c>
      <c r="O19" s="82"/>
      <c r="P19" s="82">
        <v>66851.909</v>
      </c>
      <c r="Q19" s="82"/>
      <c r="R19" s="82">
        <v>49768.852</v>
      </c>
      <c r="S19" s="82"/>
      <c r="T19" s="82">
        <v>37474.23</v>
      </c>
      <c r="U19" s="82"/>
      <c r="V19" s="82">
        <v>28746.395</v>
      </c>
      <c r="W19" s="82"/>
      <c r="X19" s="82">
        <v>38811.364</v>
      </c>
      <c r="Y19" s="82"/>
      <c r="Z19" s="82">
        <v>38127.371</v>
      </c>
      <c r="AA19" s="82"/>
      <c r="AB19" s="82">
        <v>35798.264</v>
      </c>
      <c r="AC19" s="82"/>
      <c r="AD19" s="82">
        <v>33751.396</v>
      </c>
      <c r="AE19" s="82"/>
      <c r="AF19" s="82">
        <v>40601.073</v>
      </c>
      <c r="AG19" s="82"/>
      <c r="AH19" s="82">
        <v>38075.236</v>
      </c>
      <c r="AI19" s="82"/>
      <c r="AJ19" s="82">
        <v>34600.256</v>
      </c>
      <c r="AK19" s="82"/>
      <c r="AL19" s="82">
        <v>34884.278</v>
      </c>
      <c r="AM19" s="82"/>
      <c r="AN19" s="82">
        <v>39576.836637767796</v>
      </c>
      <c r="AO19" s="82"/>
      <c r="AP19" s="82">
        <v>41833.1295379678</v>
      </c>
      <c r="AQ19" s="82"/>
      <c r="AR19" s="82">
        <v>37045.063160069694</v>
      </c>
      <c r="AS19" s="82"/>
      <c r="AT19" s="82">
        <v>37050.7012492554</v>
      </c>
      <c r="AU19" s="82"/>
      <c r="AV19" s="82">
        <v>39810.945169096594</v>
      </c>
      <c r="AW19" s="82"/>
      <c r="AX19" s="82">
        <v>35934.485345629</v>
      </c>
      <c r="AY19" s="82"/>
      <c r="AZ19" s="82">
        <v>36885.1625745974</v>
      </c>
      <c r="BA19" s="82"/>
      <c r="BB19" s="90">
        <v>35525.3520109879</v>
      </c>
      <c r="BC19" s="90"/>
      <c r="BD19" s="90">
        <v>48141.0549313981</v>
      </c>
      <c r="BE19" s="90"/>
      <c r="BF19" s="82">
        <v>50520.3695338046</v>
      </c>
      <c r="BG19" s="103" t="s">
        <v>123</v>
      </c>
      <c r="BH19" s="82">
        <v>50356.3196566099</v>
      </c>
      <c r="BI19" s="82"/>
      <c r="BJ19" s="82">
        <v>48854.7303938884</v>
      </c>
      <c r="BK19" s="82"/>
      <c r="BL19" s="122">
        <v>53482.1701781521</v>
      </c>
      <c r="BM19" s="122"/>
      <c r="BN19" s="130">
        <v>53683.316911602604</v>
      </c>
      <c r="BO19" s="130"/>
      <c r="BP19" s="130">
        <v>46236.670041163496</v>
      </c>
      <c r="BQ19" s="130"/>
      <c r="BR19" s="130">
        <v>47209.0672115287</v>
      </c>
      <c r="BS19" s="130"/>
      <c r="BT19" s="130">
        <v>59562.0141381053</v>
      </c>
      <c r="BU19" s="130"/>
      <c r="BV19" s="130">
        <v>64116.5096524696</v>
      </c>
      <c r="BW19" s="130"/>
      <c r="BX19" s="130">
        <v>59462.1062392582</v>
      </c>
    </row>
    <row r="20" spans="2:76" ht="12" customHeight="1">
      <c r="B20" s="24"/>
      <c r="D20" s="13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86"/>
      <c r="U20" s="27"/>
      <c r="V20" s="27"/>
      <c r="W20" s="27"/>
      <c r="X20" s="27"/>
      <c r="Y20" s="27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27"/>
      <c r="BC20" s="27"/>
      <c r="BD20" s="27"/>
      <c r="BE20" s="27"/>
      <c r="BF20" s="86"/>
      <c r="BG20" s="86"/>
      <c r="BH20" s="86"/>
      <c r="BI20" s="86"/>
      <c r="BJ20" s="86"/>
      <c r="BK20" s="86"/>
      <c r="BL20" s="116"/>
      <c r="BM20" s="116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</row>
    <row r="21" spans="1:76" ht="12" customHeight="1">
      <c r="A21" s="20" t="s">
        <v>3</v>
      </c>
      <c r="C21" s="21" t="s">
        <v>118</v>
      </c>
      <c r="D21" s="13"/>
      <c r="BL21" s="117"/>
      <c r="BM21" s="117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</row>
    <row r="22" spans="2:76" ht="12" customHeight="1">
      <c r="B22" s="24"/>
      <c r="C22" s="22" t="s">
        <v>94</v>
      </c>
      <c r="D22" s="13"/>
      <c r="BL22" s="117"/>
      <c r="BM22" s="117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</row>
    <row r="23" spans="3:76" ht="12" customHeight="1">
      <c r="C23" s="24" t="s">
        <v>25</v>
      </c>
      <c r="D23" s="13" t="s">
        <v>79</v>
      </c>
      <c r="F23" s="28">
        <v>64.79352715030399</v>
      </c>
      <c r="G23" s="28"/>
      <c r="H23" s="28">
        <v>67.45028725977748</v>
      </c>
      <c r="I23" s="28"/>
      <c r="J23" s="28">
        <v>67.1136844702264</v>
      </c>
      <c r="K23" s="28"/>
      <c r="L23" s="28">
        <v>57.04060197192612</v>
      </c>
      <c r="M23" s="28"/>
      <c r="N23" s="28">
        <v>45.876295439872</v>
      </c>
      <c r="O23" s="28"/>
      <c r="P23" s="28">
        <v>56.37186020933017</v>
      </c>
      <c r="Q23" s="28"/>
      <c r="R23" s="28">
        <v>52.68387773504012</v>
      </c>
      <c r="S23" s="28"/>
      <c r="T23" s="28">
        <v>43.729428520816775</v>
      </c>
      <c r="U23" s="28"/>
      <c r="V23" s="28">
        <v>47.48716606703583</v>
      </c>
      <c r="W23" s="28"/>
      <c r="X23" s="28">
        <v>64.55538161986625</v>
      </c>
      <c r="Y23" s="28"/>
      <c r="Z23" s="28">
        <v>66.63321556890608</v>
      </c>
      <c r="AA23" s="28"/>
      <c r="AB23" s="28">
        <v>49.6666559020564</v>
      </c>
      <c r="AC23" s="28"/>
      <c r="AD23" s="28">
        <v>37.33097401835214</v>
      </c>
      <c r="AE23" s="28"/>
      <c r="AF23" s="28">
        <v>39.10119687933877</v>
      </c>
      <c r="AG23" s="28"/>
      <c r="AH23" s="28">
        <v>43.495504462300104</v>
      </c>
      <c r="AI23" s="28"/>
      <c r="AJ23" s="28">
        <v>45.92827011096171</v>
      </c>
      <c r="AK23" s="28"/>
      <c r="AL23" s="28">
        <v>51.21826440669827</v>
      </c>
      <c r="AM23" s="28"/>
      <c r="AN23" s="28">
        <v>56.02312256200236</v>
      </c>
      <c r="AO23" s="28"/>
      <c r="AP23" s="28">
        <v>51.70678291654238</v>
      </c>
      <c r="AQ23" s="28"/>
      <c r="AR23" s="28">
        <v>53.53352947409648</v>
      </c>
      <c r="AS23" s="28"/>
      <c r="AT23" s="28">
        <v>55.082085709323835</v>
      </c>
      <c r="AU23" s="28"/>
      <c r="AV23" s="28">
        <v>56.389288886638475</v>
      </c>
      <c r="AW23" s="28"/>
      <c r="AX23" s="28">
        <v>55.98359880660736</v>
      </c>
      <c r="AY23" s="28"/>
      <c r="AZ23" s="28">
        <v>63.5458052420369</v>
      </c>
      <c r="BA23" s="28"/>
      <c r="BB23" s="91">
        <v>70.68634981752155</v>
      </c>
      <c r="BC23" s="91"/>
      <c r="BD23" s="91">
        <v>75.25720113748214</v>
      </c>
      <c r="BE23" s="91"/>
      <c r="BF23" s="28">
        <v>77.31377219953995</v>
      </c>
      <c r="BG23" s="28"/>
      <c r="BH23" s="28">
        <v>80.27291587267717</v>
      </c>
      <c r="BI23" s="28"/>
      <c r="BJ23" s="28">
        <v>81.01115764690083</v>
      </c>
      <c r="BK23" s="28"/>
      <c r="BL23" s="120">
        <v>81.94490937170906</v>
      </c>
      <c r="BM23" s="120"/>
      <c r="BN23" s="112">
        <v>82.57079386456358</v>
      </c>
      <c r="BO23" s="112"/>
      <c r="BP23" s="112">
        <v>82.23996245777809</v>
      </c>
      <c r="BQ23" s="112"/>
      <c r="BR23" s="112">
        <v>77.63471098676622</v>
      </c>
      <c r="BS23" s="112"/>
      <c r="BT23" s="112">
        <v>78.92478544376962</v>
      </c>
      <c r="BU23" s="112"/>
      <c r="BV23" s="112">
        <v>80.65812182330332</v>
      </c>
      <c r="BW23" s="112"/>
      <c r="BX23" s="112">
        <v>84.0907975416805</v>
      </c>
    </row>
    <row r="24" spans="2:76" ht="12" customHeight="1">
      <c r="B24" s="24"/>
      <c r="C24" s="13"/>
      <c r="D24" s="13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118"/>
      <c r="BM24" s="118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</row>
    <row r="25" spans="3:76" ht="12" customHeight="1">
      <c r="C25" s="24" t="s">
        <v>26</v>
      </c>
      <c r="D25" s="13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118"/>
      <c r="BM25" s="118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</row>
    <row r="26" spans="3:76" ht="12" customHeight="1">
      <c r="C26" s="31" t="s">
        <v>7</v>
      </c>
      <c r="D26" s="13" t="s">
        <v>79</v>
      </c>
      <c r="F26" s="28">
        <v>5.348443229275321</v>
      </c>
      <c r="G26" s="28"/>
      <c r="H26" s="28">
        <v>5.542233635268409</v>
      </c>
      <c r="I26" s="28"/>
      <c r="J26" s="28">
        <v>5.772451143311171</v>
      </c>
      <c r="K26" s="28"/>
      <c r="L26" s="28">
        <v>6.01321441391854</v>
      </c>
      <c r="M26" s="28"/>
      <c r="N26" s="28">
        <v>5.923073219548</v>
      </c>
      <c r="O26" s="28"/>
      <c r="P26" s="28">
        <v>5.820274919997295</v>
      </c>
      <c r="Q26" s="28"/>
      <c r="R26" s="28">
        <v>6.11563405437879</v>
      </c>
      <c r="S26" s="28"/>
      <c r="T26" s="28">
        <v>6.051673655910441</v>
      </c>
      <c r="U26" s="28"/>
      <c r="V26" s="28">
        <v>5.305345163655839</v>
      </c>
      <c r="W26" s="28"/>
      <c r="X26" s="28">
        <v>4.738766797641473</v>
      </c>
      <c r="Y26" s="28"/>
      <c r="Z26" s="28">
        <v>4.798000189703478</v>
      </c>
      <c r="AA26" s="28"/>
      <c r="AB26" s="28">
        <v>4.993028596809414</v>
      </c>
      <c r="AC26" s="28"/>
      <c r="AD26" s="28">
        <v>4.903912041515845</v>
      </c>
      <c r="AE26" s="28"/>
      <c r="AF26" s="28">
        <v>4.7019584139787165</v>
      </c>
      <c r="AG26" s="28"/>
      <c r="AH26" s="28">
        <v>4.55195683089515</v>
      </c>
      <c r="AI26" s="28"/>
      <c r="AJ26" s="28">
        <v>4.375638144497753</v>
      </c>
      <c r="AK26" s="28"/>
      <c r="AL26" s="28">
        <v>4.236743436505532</v>
      </c>
      <c r="AM26" s="28"/>
      <c r="AN26" s="28">
        <v>4.43160062136461</v>
      </c>
      <c r="AO26" s="28"/>
      <c r="AP26" s="28">
        <v>4.238994658666699</v>
      </c>
      <c r="AQ26" s="28"/>
      <c r="AR26" s="28">
        <v>3.9395444327919242</v>
      </c>
      <c r="AS26" s="28"/>
      <c r="AT26" s="28">
        <v>3.990157822951193</v>
      </c>
      <c r="AU26" s="28"/>
      <c r="AV26" s="28">
        <v>4.222864925182751</v>
      </c>
      <c r="AW26" s="28"/>
      <c r="AX26" s="28">
        <v>4.330876131115481</v>
      </c>
      <c r="AY26" s="28"/>
      <c r="AZ26" s="28">
        <v>4.099739313920584</v>
      </c>
      <c r="BA26" s="28"/>
      <c r="BB26" s="91">
        <v>3.797473516696723</v>
      </c>
      <c r="BC26" s="91"/>
      <c r="BD26" s="91">
        <v>3.575866946491215</v>
      </c>
      <c r="BE26" s="91"/>
      <c r="BF26" s="28">
        <v>3.3994575764804793</v>
      </c>
      <c r="BG26" s="28"/>
      <c r="BH26" s="28">
        <v>3.304404396470938</v>
      </c>
      <c r="BI26" s="28"/>
      <c r="BJ26" s="28">
        <v>3.316765135322846</v>
      </c>
      <c r="BK26" s="28"/>
      <c r="BL26" s="120">
        <v>3.3523262771645976</v>
      </c>
      <c r="BM26" s="120"/>
      <c r="BN26" s="112">
        <v>3.427802735617013</v>
      </c>
      <c r="BO26" s="112"/>
      <c r="BP26" s="112">
        <v>3.368268252772291</v>
      </c>
      <c r="BQ26" s="112"/>
      <c r="BR26" s="112">
        <v>3.1098135262931663</v>
      </c>
      <c r="BS26" s="112"/>
      <c r="BT26" s="112">
        <v>2.9147150879638386</v>
      </c>
      <c r="BU26" s="112"/>
      <c r="BV26" s="112">
        <v>2.7935972420439303</v>
      </c>
      <c r="BW26" s="112"/>
      <c r="BX26" s="112">
        <v>2.724086670713431</v>
      </c>
    </row>
    <row r="27" spans="3:76" ht="12" customHeight="1">
      <c r="C27" s="31" t="s">
        <v>8</v>
      </c>
      <c r="D27" s="13" t="s">
        <v>79</v>
      </c>
      <c r="F27" s="28">
        <v>5.881928638768761</v>
      </c>
      <c r="G27" s="28"/>
      <c r="H27" s="28">
        <v>6.0511340270254355</v>
      </c>
      <c r="I27" s="28"/>
      <c r="J27" s="28">
        <v>6.250511400118637</v>
      </c>
      <c r="K27" s="28"/>
      <c r="L27" s="28">
        <v>6.13656902295556</v>
      </c>
      <c r="M27" s="28"/>
      <c r="N27" s="28">
        <v>5.873914706431583</v>
      </c>
      <c r="O27" s="28"/>
      <c r="P27" s="28">
        <v>5.833635938481829</v>
      </c>
      <c r="Q27" s="28"/>
      <c r="R27" s="28">
        <v>6.111192427561763</v>
      </c>
      <c r="S27" s="28"/>
      <c r="T27" s="28">
        <v>4.326760772586092</v>
      </c>
      <c r="U27" s="28"/>
      <c r="V27" s="28">
        <v>2.9139976712152342</v>
      </c>
      <c r="W27" s="28"/>
      <c r="X27" s="28">
        <v>2.7492158948901593</v>
      </c>
      <c r="Y27" s="28"/>
      <c r="Z27" s="28">
        <v>2.9199024366355704</v>
      </c>
      <c r="AA27" s="28"/>
      <c r="AB27" s="28">
        <v>2.982380537561825</v>
      </c>
      <c r="AC27" s="28"/>
      <c r="AD27" s="28">
        <v>3.2109031375751362</v>
      </c>
      <c r="AE27" s="28"/>
      <c r="AF27" s="28">
        <v>3.213605428296404</v>
      </c>
      <c r="AG27" s="28"/>
      <c r="AH27" s="28">
        <v>3.1972650933769344</v>
      </c>
      <c r="AI27" s="28"/>
      <c r="AJ27" s="28">
        <v>3.031968768175839</v>
      </c>
      <c r="AK27" s="28"/>
      <c r="AL27" s="28">
        <v>3.029217539440372</v>
      </c>
      <c r="AM27" s="28"/>
      <c r="AN27" s="28">
        <v>3.0123841356786234</v>
      </c>
      <c r="AO27" s="28"/>
      <c r="AP27" s="28">
        <v>2.897744511184761</v>
      </c>
      <c r="AQ27" s="28"/>
      <c r="AR27" s="28">
        <v>2.95810081890161</v>
      </c>
      <c r="AS27" s="28"/>
      <c r="AT27" s="28">
        <v>2.8957282082478444</v>
      </c>
      <c r="AU27" s="28"/>
      <c r="AV27" s="28">
        <v>3.195907236893857</v>
      </c>
      <c r="AW27" s="28"/>
      <c r="AX27" s="28">
        <v>3.319222521541519</v>
      </c>
      <c r="AY27" s="28"/>
      <c r="AZ27" s="28">
        <v>3.295413868995341</v>
      </c>
      <c r="BA27" s="28"/>
      <c r="BB27" s="91">
        <v>3.2845534425505014</v>
      </c>
      <c r="BC27" s="91"/>
      <c r="BD27" s="91">
        <v>3.1396564224507815</v>
      </c>
      <c r="BE27" s="91"/>
      <c r="BF27" s="28">
        <v>3.066471158839548</v>
      </c>
      <c r="BG27" s="28"/>
      <c r="BH27" s="28">
        <v>2.9949349761104176</v>
      </c>
      <c r="BI27" s="28"/>
      <c r="BJ27" s="28">
        <v>2.931779814389149</v>
      </c>
      <c r="BK27" s="28"/>
      <c r="BL27" s="120">
        <v>2.829224775942036</v>
      </c>
      <c r="BM27" s="120"/>
      <c r="BN27" s="112">
        <v>2.7869117457185895</v>
      </c>
      <c r="BO27" s="112"/>
      <c r="BP27" s="112">
        <v>2.7366645553870756</v>
      </c>
      <c r="BQ27" s="112"/>
      <c r="BR27" s="112">
        <v>2.577481605507078</v>
      </c>
      <c r="BS27" s="112"/>
      <c r="BT27" s="112">
        <v>2.503489243243218</v>
      </c>
      <c r="BU27" s="112"/>
      <c r="BV27" s="112">
        <v>2.596093729980212</v>
      </c>
      <c r="BW27" s="112"/>
      <c r="BX27" s="112">
        <v>2.6286175839807515</v>
      </c>
    </row>
    <row r="28" spans="1:76" s="17" customFormat="1" ht="12" customHeight="1">
      <c r="A28" s="20"/>
      <c r="C28" s="55" t="s">
        <v>9</v>
      </c>
      <c r="D28" s="21" t="s">
        <v>79</v>
      </c>
      <c r="F28" s="57">
        <v>5.532675006872152</v>
      </c>
      <c r="G28" s="57"/>
      <c r="H28" s="57">
        <v>5.711097448167913</v>
      </c>
      <c r="I28" s="57"/>
      <c r="J28" s="57">
        <v>5.930051299480545</v>
      </c>
      <c r="K28" s="57"/>
      <c r="L28" s="57">
        <v>6.066428906094244</v>
      </c>
      <c r="M28" s="57"/>
      <c r="N28" s="57">
        <v>5.895381776714127</v>
      </c>
      <c r="O28" s="57"/>
      <c r="P28" s="57">
        <v>5.828120030965962</v>
      </c>
      <c r="Q28" s="57"/>
      <c r="R28" s="57">
        <v>6.112636139711274</v>
      </c>
      <c r="S28" s="57"/>
      <c r="T28" s="57">
        <v>5.0799822593232316</v>
      </c>
      <c r="U28" s="57"/>
      <c r="V28" s="57">
        <v>4.050671328570901</v>
      </c>
      <c r="W28" s="57"/>
      <c r="X28" s="57">
        <v>4.033244458968124</v>
      </c>
      <c r="Y28" s="57"/>
      <c r="Z28" s="57">
        <v>4.172337551107393</v>
      </c>
      <c r="AA28" s="57"/>
      <c r="AB28" s="57">
        <v>3.9811354942464128</v>
      </c>
      <c r="AC28" s="57"/>
      <c r="AD28" s="57">
        <v>3.842726013466354</v>
      </c>
      <c r="AE28" s="57"/>
      <c r="AF28" s="57">
        <v>3.794235051291656</v>
      </c>
      <c r="AG28" s="57"/>
      <c r="AH28" s="57">
        <v>3.7866748897666738</v>
      </c>
      <c r="AI28" s="57"/>
      <c r="AJ28" s="57">
        <v>3.649999851960505</v>
      </c>
      <c r="AK28" s="57"/>
      <c r="AL28" s="57">
        <v>3.647579202512404</v>
      </c>
      <c r="AM28" s="57"/>
      <c r="AN28" s="57">
        <v>3.807609340801825</v>
      </c>
      <c r="AO28" s="57"/>
      <c r="AP28" s="57">
        <v>3.5909921046575937</v>
      </c>
      <c r="AQ28" s="57"/>
      <c r="AR28" s="57">
        <v>3.4846734086663993</v>
      </c>
      <c r="AS28" s="57"/>
      <c r="AT28" s="57">
        <v>3.4977772788563817</v>
      </c>
      <c r="AU28" s="57"/>
      <c r="AV28" s="57">
        <v>3.775839584365458</v>
      </c>
      <c r="AW28" s="57"/>
      <c r="AX28" s="57">
        <v>3.885980029833823</v>
      </c>
      <c r="AY28" s="57"/>
      <c r="AZ28" s="57">
        <v>3.80584365238802</v>
      </c>
      <c r="BA28" s="57"/>
      <c r="BB28" s="92">
        <v>3.6475743151797047</v>
      </c>
      <c r="BC28" s="92"/>
      <c r="BD28" s="92">
        <v>3.4675948820724036</v>
      </c>
      <c r="BE28" s="92"/>
      <c r="BF28" s="57">
        <v>3.3222785807081436</v>
      </c>
      <c r="BG28" s="57"/>
      <c r="BH28" s="57">
        <v>3.2459233727512036</v>
      </c>
      <c r="BI28" s="57"/>
      <c r="BJ28" s="57">
        <v>3.244278424625756</v>
      </c>
      <c r="BK28" s="57"/>
      <c r="BL28" s="121">
        <v>3.2576921237546066</v>
      </c>
      <c r="BM28" s="121"/>
      <c r="BN28" s="131">
        <v>3.3150525970954385</v>
      </c>
      <c r="BO28" s="131"/>
      <c r="BP28" s="131">
        <v>3.2567646385139435</v>
      </c>
      <c r="BQ28" s="131"/>
      <c r="BR28" s="131">
        <v>2.990552070434637</v>
      </c>
      <c r="BS28" s="131"/>
      <c r="BT28" s="131">
        <v>2.8273587178509385</v>
      </c>
      <c r="BU28" s="131"/>
      <c r="BV28" s="131">
        <v>2.756939863029647</v>
      </c>
      <c r="BW28" s="131"/>
      <c r="BX28" s="131">
        <v>2.7086315238668153</v>
      </c>
    </row>
    <row r="29" spans="3:76" ht="12" customHeight="1">
      <c r="C29" s="13"/>
      <c r="D29" s="13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118"/>
      <c r="BM29" s="118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</row>
    <row r="30" spans="3:76" ht="12" customHeight="1">
      <c r="C30" s="22" t="s">
        <v>27</v>
      </c>
      <c r="D30" s="13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118"/>
      <c r="BM30" s="118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</row>
    <row r="31" spans="3:76" ht="12" customHeight="1">
      <c r="C31" s="79" t="s">
        <v>114</v>
      </c>
      <c r="D31" s="13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118"/>
      <c r="BM31" s="118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</row>
    <row r="32" spans="3:76" ht="12" customHeight="1">
      <c r="C32" s="31" t="s">
        <v>14</v>
      </c>
      <c r="D32" s="13" t="s">
        <v>79</v>
      </c>
      <c r="F32" s="28">
        <v>50.802744575534916</v>
      </c>
      <c r="G32" s="28"/>
      <c r="H32" s="28">
        <v>54.33268374355984</v>
      </c>
      <c r="I32" s="28"/>
      <c r="J32" s="28">
        <v>55.20827911517535</v>
      </c>
      <c r="K32" s="28"/>
      <c r="L32" s="28">
        <v>53.58618601709897</v>
      </c>
      <c r="M32" s="28"/>
      <c r="N32" s="28">
        <v>42.76741694247927</v>
      </c>
      <c r="O32" s="28"/>
      <c r="P32" s="28">
        <v>44.32723051314417</v>
      </c>
      <c r="Q32" s="28"/>
      <c r="R32" s="28">
        <v>37.52756145902889</v>
      </c>
      <c r="S32" s="28"/>
      <c r="T32" s="28">
        <v>38.1786317561255</v>
      </c>
      <c r="U32" s="28"/>
      <c r="V32" s="28">
        <v>36.83740040882907</v>
      </c>
      <c r="W32" s="28"/>
      <c r="X32" s="28">
        <v>50.6611999560566</v>
      </c>
      <c r="Y32" s="28"/>
      <c r="Z32" s="28">
        <v>57.349520011261376</v>
      </c>
      <c r="AA32" s="28"/>
      <c r="AB32" s="28">
        <v>61.9844239010997</v>
      </c>
      <c r="AC32" s="28"/>
      <c r="AD32" s="28">
        <v>57.60337095276212</v>
      </c>
      <c r="AE32" s="28"/>
      <c r="AF32" s="28">
        <v>61.17042273217091</v>
      </c>
      <c r="AG32" s="28"/>
      <c r="AH32" s="28">
        <v>63.628093818232124</v>
      </c>
      <c r="AI32" s="28"/>
      <c r="AJ32" s="28">
        <v>60.62088915248957</v>
      </c>
      <c r="AK32" s="28"/>
      <c r="AL32" s="28">
        <v>53.88599770178442</v>
      </c>
      <c r="AM32" s="28"/>
      <c r="AN32" s="28">
        <v>59.12403902820154</v>
      </c>
      <c r="AO32" s="28"/>
      <c r="AP32" s="28">
        <v>60.48149350571401</v>
      </c>
      <c r="AQ32" s="28"/>
      <c r="AR32" s="28">
        <v>61.240820231341196</v>
      </c>
      <c r="AS32" s="28"/>
      <c r="AT32" s="28">
        <v>59.33971686261758</v>
      </c>
      <c r="AU32" s="28"/>
      <c r="AV32" s="28">
        <v>62.398904475291886</v>
      </c>
      <c r="AW32" s="28"/>
      <c r="AX32" s="28">
        <v>66.24016198311091</v>
      </c>
      <c r="AY32" s="28"/>
      <c r="AZ32" s="28">
        <v>66.04334013812185</v>
      </c>
      <c r="BA32" s="28"/>
      <c r="BB32" s="91">
        <v>62.9284088364176</v>
      </c>
      <c r="BC32" s="91"/>
      <c r="BD32" s="91">
        <v>64.65821631613673</v>
      </c>
      <c r="BE32" s="91"/>
      <c r="BF32" s="28">
        <v>67.29974415684946</v>
      </c>
      <c r="BG32" s="28"/>
      <c r="BH32" s="28">
        <v>67.9988935759685</v>
      </c>
      <c r="BI32" s="28"/>
      <c r="BJ32" s="28">
        <v>66.1073876168717</v>
      </c>
      <c r="BK32" s="28"/>
      <c r="BL32" s="120">
        <v>69.87392558373857</v>
      </c>
      <c r="BM32" s="120"/>
      <c r="BN32" s="112">
        <v>71.59156467418201</v>
      </c>
      <c r="BO32" s="112"/>
      <c r="BP32" s="112">
        <v>70.80820707535118</v>
      </c>
      <c r="BQ32" s="112"/>
      <c r="BR32" s="112">
        <v>65.93867611766329</v>
      </c>
      <c r="BS32" s="112"/>
      <c r="BT32" s="112">
        <v>67.52619954519064</v>
      </c>
      <c r="BU32" s="112"/>
      <c r="BV32" s="112">
        <v>70.11358798825007</v>
      </c>
      <c r="BW32" s="112"/>
      <c r="BX32" s="112">
        <v>69.28529018442522</v>
      </c>
    </row>
    <row r="33" spans="2:76" ht="12" customHeight="1">
      <c r="B33" s="25"/>
      <c r="C33" s="78" t="s">
        <v>115</v>
      </c>
      <c r="D33" s="13" t="s">
        <v>79</v>
      </c>
      <c r="F33" s="28">
        <v>12.243502456371479</v>
      </c>
      <c r="G33" s="28"/>
      <c r="H33" s="28">
        <v>12.93070432938781</v>
      </c>
      <c r="I33" s="28"/>
      <c r="J33" s="28">
        <v>12.844541644350194</v>
      </c>
      <c r="K33" s="28"/>
      <c r="L33" s="28">
        <v>12.123279864916302</v>
      </c>
      <c r="M33" s="28"/>
      <c r="N33" s="28">
        <v>9.3363812397984</v>
      </c>
      <c r="O33" s="28"/>
      <c r="P33" s="28">
        <v>10.151873493221016</v>
      </c>
      <c r="Q33" s="28"/>
      <c r="R33" s="28">
        <v>9.241324901713654</v>
      </c>
      <c r="S33" s="28"/>
      <c r="T33" s="28">
        <v>9.962934876995423</v>
      </c>
      <c r="U33" s="28"/>
      <c r="V33" s="28">
        <v>9.994996735480376</v>
      </c>
      <c r="W33" s="28"/>
      <c r="X33" s="28">
        <v>14.143464198687846</v>
      </c>
      <c r="Y33" s="28"/>
      <c r="Z33" s="28">
        <v>16.280382287004773</v>
      </c>
      <c r="AA33" s="28"/>
      <c r="AB33" s="28">
        <v>18.395066817056364</v>
      </c>
      <c r="AC33" s="28"/>
      <c r="AD33" s="28">
        <v>15.734561713675197</v>
      </c>
      <c r="AE33" s="28"/>
      <c r="AF33" s="28">
        <v>17.009657279016395</v>
      </c>
      <c r="AG33" s="28"/>
      <c r="AH33" s="28">
        <v>17.14023993213993</v>
      </c>
      <c r="AI33" s="28"/>
      <c r="AJ33" s="28">
        <v>16.427559514213588</v>
      </c>
      <c r="AK33" s="28"/>
      <c r="AL33" s="28">
        <v>14.153216575638156</v>
      </c>
      <c r="AM33" s="28"/>
      <c r="AN33" s="28">
        <v>16.34763539184024</v>
      </c>
      <c r="AO33" s="28"/>
      <c r="AP33" s="28">
        <v>15.818449296891785</v>
      </c>
      <c r="AQ33" s="28"/>
      <c r="AR33" s="28">
        <v>16.575285687982007</v>
      </c>
      <c r="AS33" s="28"/>
      <c r="AT33" s="28">
        <v>17.963933196264986</v>
      </c>
      <c r="AU33" s="28"/>
      <c r="AV33" s="28">
        <v>16.455884855870696</v>
      </c>
      <c r="AW33" s="28"/>
      <c r="AX33" s="28">
        <v>18.22005532769449</v>
      </c>
      <c r="AY33" s="28"/>
      <c r="AZ33" s="28">
        <v>19.097191910988624</v>
      </c>
      <c r="BA33" s="28"/>
      <c r="BB33" s="91">
        <v>18.01099276287488</v>
      </c>
      <c r="BC33" s="91"/>
      <c r="BD33" s="91">
        <v>18.971633237374178</v>
      </c>
      <c r="BE33" s="91"/>
      <c r="BF33" s="28">
        <v>19.827053035496448</v>
      </c>
      <c r="BG33" s="28"/>
      <c r="BH33" s="28">
        <v>20.40737264892951</v>
      </c>
      <c r="BI33" s="28"/>
      <c r="BJ33" s="28">
        <v>19.850964826767857</v>
      </c>
      <c r="BK33" s="28"/>
      <c r="BL33" s="120">
        <v>21.880686240396628</v>
      </c>
      <c r="BM33" s="120"/>
      <c r="BN33" s="112">
        <v>21.575992625365494</v>
      </c>
      <c r="BO33" s="112"/>
      <c r="BP33" s="112">
        <v>21.633781890551923</v>
      </c>
      <c r="BQ33" s="112"/>
      <c r="BR33" s="112">
        <v>18.923404317142907</v>
      </c>
      <c r="BS33" s="112"/>
      <c r="BT33" s="112">
        <v>20.379921141303335</v>
      </c>
      <c r="BU33" s="112"/>
      <c r="BV33" s="112">
        <v>20.39016151415813</v>
      </c>
      <c r="BW33" s="112"/>
      <c r="BX33" s="112">
        <v>20.86409215167041</v>
      </c>
    </row>
    <row r="34" spans="2:76" ht="12" customHeight="1">
      <c r="B34" s="24"/>
      <c r="C34" s="54" t="s">
        <v>12</v>
      </c>
      <c r="D34" s="13" t="s">
        <v>79</v>
      </c>
      <c r="F34" s="28">
        <v>10.707726937251357</v>
      </c>
      <c r="G34" s="28"/>
      <c r="H34" s="28">
        <v>11.402668799230636</v>
      </c>
      <c r="I34" s="28"/>
      <c r="J34" s="28">
        <v>11.333615676331767</v>
      </c>
      <c r="K34" s="28"/>
      <c r="L34" s="28">
        <v>12.320998750900932</v>
      </c>
      <c r="M34" s="28"/>
      <c r="N34" s="28">
        <v>12.244406012425678</v>
      </c>
      <c r="O34" s="28"/>
      <c r="P34" s="28">
        <v>11.664474091275318</v>
      </c>
      <c r="Q34" s="28"/>
      <c r="R34" s="28">
        <v>7.881383066539323</v>
      </c>
      <c r="S34" s="28"/>
      <c r="T34" s="28">
        <v>7.330412242318013</v>
      </c>
      <c r="U34" s="28"/>
      <c r="V34" s="28">
        <v>5.790591284966234</v>
      </c>
      <c r="W34" s="28"/>
      <c r="X34" s="28">
        <v>6.043028377312388</v>
      </c>
      <c r="Y34" s="28"/>
      <c r="Z34" s="28">
        <v>5.428626525445098</v>
      </c>
      <c r="AA34" s="28"/>
      <c r="AB34" s="28">
        <v>5.492539998584036</v>
      </c>
      <c r="AC34" s="28"/>
      <c r="AD34" s="28">
        <v>6.339678649082823</v>
      </c>
      <c r="AE34" s="28"/>
      <c r="AF34" s="28">
        <v>6.725540788431007</v>
      </c>
      <c r="AG34" s="28"/>
      <c r="AH34" s="28">
        <v>6.482062697672925</v>
      </c>
      <c r="AI34" s="28"/>
      <c r="AJ34" s="28">
        <v>7.651968514417175</v>
      </c>
      <c r="AK34" s="28"/>
      <c r="AL34" s="28">
        <v>8.405279523207124</v>
      </c>
      <c r="AM34" s="28"/>
      <c r="AN34" s="28">
        <v>8.950746473881159</v>
      </c>
      <c r="AO34" s="28"/>
      <c r="AP34" s="28">
        <v>8.684106383465625</v>
      </c>
      <c r="AQ34" s="28"/>
      <c r="AR34" s="28">
        <v>9.42169152761513</v>
      </c>
      <c r="AS34" s="28"/>
      <c r="AT34" s="28">
        <v>9.929842554492657</v>
      </c>
      <c r="AU34" s="28"/>
      <c r="AV34" s="28">
        <v>10.59500339751469</v>
      </c>
      <c r="AW34" s="28"/>
      <c r="AX34" s="28">
        <v>10.407628773249407</v>
      </c>
      <c r="AY34" s="28"/>
      <c r="AZ34" s="28">
        <v>11.035133823040862</v>
      </c>
      <c r="BA34" s="28"/>
      <c r="BB34" s="91">
        <v>12.025095616748693</v>
      </c>
      <c r="BC34" s="91"/>
      <c r="BD34" s="91">
        <v>12.064044212173341</v>
      </c>
      <c r="BE34" s="91"/>
      <c r="BF34" s="28">
        <v>11.853834220687482</v>
      </c>
      <c r="BG34" s="28"/>
      <c r="BH34" s="28">
        <v>12.7929121292616</v>
      </c>
      <c r="BI34" s="28"/>
      <c r="BJ34" s="28">
        <v>14.441926143546677</v>
      </c>
      <c r="BK34" s="28"/>
      <c r="BL34" s="120">
        <v>13.648393382482926</v>
      </c>
      <c r="BM34" s="120"/>
      <c r="BN34" s="112">
        <v>14.330813606230414</v>
      </c>
      <c r="BO34" s="112"/>
      <c r="BP34" s="112">
        <v>14.924900235660491</v>
      </c>
      <c r="BQ34" s="112"/>
      <c r="BR34" s="112">
        <v>16.78877952615403</v>
      </c>
      <c r="BS34" s="112"/>
      <c r="BT34" s="112">
        <v>15.870501463497616</v>
      </c>
      <c r="BU34" s="112"/>
      <c r="BV34" s="112">
        <v>15.613759273163632</v>
      </c>
      <c r="BW34" s="112"/>
      <c r="BX34" s="112">
        <v>15.886079821781912</v>
      </c>
    </row>
    <row r="35" spans="3:76" ht="12" customHeight="1">
      <c r="C35" s="54" t="s">
        <v>10</v>
      </c>
      <c r="D35" s="13" t="s">
        <v>79</v>
      </c>
      <c r="F35" s="28">
        <v>27.851515181912085</v>
      </c>
      <c r="G35" s="28"/>
      <c r="H35" s="28">
        <v>29.9993106149414</v>
      </c>
      <c r="I35" s="28"/>
      <c r="J35" s="28">
        <v>31.030121794493386</v>
      </c>
      <c r="K35" s="28"/>
      <c r="L35" s="28">
        <v>29.141907401281735</v>
      </c>
      <c r="M35" s="28"/>
      <c r="N35" s="28">
        <v>21.186629690255195</v>
      </c>
      <c r="O35" s="28"/>
      <c r="P35" s="28">
        <v>22.51088292864784</v>
      </c>
      <c r="Q35" s="28"/>
      <c r="R35" s="28">
        <v>20.404853490775917</v>
      </c>
      <c r="S35" s="28"/>
      <c r="T35" s="28">
        <v>20.88528463681206</v>
      </c>
      <c r="U35" s="28"/>
      <c r="V35" s="28">
        <v>21.05181238838246</v>
      </c>
      <c r="W35" s="28"/>
      <c r="X35" s="28">
        <v>30.474707380056365</v>
      </c>
      <c r="Y35" s="28"/>
      <c r="Z35" s="28">
        <v>35.64051119881152</v>
      </c>
      <c r="AA35" s="28"/>
      <c r="AB35" s="28">
        <v>38.0968170854593</v>
      </c>
      <c r="AC35" s="28"/>
      <c r="AD35" s="28">
        <v>35.5291305900041</v>
      </c>
      <c r="AE35" s="28"/>
      <c r="AF35" s="28">
        <v>37.435224664723506</v>
      </c>
      <c r="AG35" s="28"/>
      <c r="AH35" s="28">
        <v>40.00579118841927</v>
      </c>
      <c r="AI35" s="28"/>
      <c r="AJ35" s="28">
        <v>36.5413611238588</v>
      </c>
      <c r="AK35" s="28"/>
      <c r="AL35" s="28">
        <v>31.32750160293913</v>
      </c>
      <c r="AM35" s="28"/>
      <c r="AN35" s="28">
        <v>33.825657162480134</v>
      </c>
      <c r="AO35" s="28"/>
      <c r="AP35" s="28">
        <v>35.9789378253566</v>
      </c>
      <c r="AQ35" s="28"/>
      <c r="AR35" s="28">
        <v>35.24384301574402</v>
      </c>
      <c r="AS35" s="28"/>
      <c r="AT35" s="28">
        <v>31.445941111859927</v>
      </c>
      <c r="AU35" s="28"/>
      <c r="AV35" s="28">
        <v>35.348016221906505</v>
      </c>
      <c r="AW35" s="28"/>
      <c r="AX35" s="28">
        <v>37.61247788216701</v>
      </c>
      <c r="AY35" s="28"/>
      <c r="AZ35" s="28">
        <v>35.91101440409237</v>
      </c>
      <c r="BA35" s="28"/>
      <c r="BB35" s="91">
        <v>32.892320456794025</v>
      </c>
      <c r="BC35" s="91"/>
      <c r="BD35" s="91">
        <v>33.62253886658921</v>
      </c>
      <c r="BE35" s="91"/>
      <c r="BF35" s="28">
        <v>35.61885690066553</v>
      </c>
      <c r="BG35" s="28"/>
      <c r="BH35" s="28">
        <v>34.79860879777737</v>
      </c>
      <c r="BI35" s="28"/>
      <c r="BJ35" s="28">
        <v>31.814496646557167</v>
      </c>
      <c r="BK35" s="28"/>
      <c r="BL35" s="120">
        <v>34.34484596085902</v>
      </c>
      <c r="BM35" s="120"/>
      <c r="BN35" s="112">
        <v>35.68475844258611</v>
      </c>
      <c r="BO35" s="112"/>
      <c r="BP35" s="112">
        <v>34.24952494913877</v>
      </c>
      <c r="BQ35" s="112"/>
      <c r="BR35" s="112">
        <v>30.226492274366368</v>
      </c>
      <c r="BS35" s="112"/>
      <c r="BT35" s="112">
        <v>31.275776940389676</v>
      </c>
      <c r="BU35" s="112"/>
      <c r="BV35" s="112">
        <v>34.10966720092831</v>
      </c>
      <c r="BW35" s="112"/>
      <c r="BX35" s="112">
        <v>32.535118210972904</v>
      </c>
    </row>
    <row r="36" spans="3:76" ht="12" customHeight="1">
      <c r="C36" s="26"/>
      <c r="D36" s="13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118"/>
      <c r="BM36" s="118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</row>
    <row r="37" spans="3:76" ht="12" customHeight="1">
      <c r="C37" s="31" t="s">
        <v>28</v>
      </c>
      <c r="D37" s="13" t="s">
        <v>79</v>
      </c>
      <c r="F37" s="28">
        <v>5.603508962282941</v>
      </c>
      <c r="G37" s="28"/>
      <c r="H37" s="28">
        <v>5.151971244142088</v>
      </c>
      <c r="I37" s="28"/>
      <c r="J37" s="28">
        <v>4.464807700491803</v>
      </c>
      <c r="K37" s="28"/>
      <c r="L37" s="28">
        <v>4.313483165566169</v>
      </c>
      <c r="M37" s="28"/>
      <c r="N37" s="59">
        <v>5.479064764254931</v>
      </c>
      <c r="O37" s="28"/>
      <c r="P37" s="28">
        <v>5.27910410688227</v>
      </c>
      <c r="Q37" s="28"/>
      <c r="R37" s="28">
        <v>5.317686636935674</v>
      </c>
      <c r="S37" s="28"/>
      <c r="T37" s="28">
        <v>5.522772714209765</v>
      </c>
      <c r="U37" s="28"/>
      <c r="V37" s="28">
        <v>7.4217770402449785</v>
      </c>
      <c r="W37" s="28"/>
      <c r="X37" s="28">
        <v>6.725239918633105</v>
      </c>
      <c r="Y37" s="28"/>
      <c r="Z37" s="28">
        <v>5.646221982328484</v>
      </c>
      <c r="AA37" s="28"/>
      <c r="AB37" s="28">
        <v>5.012501224421709</v>
      </c>
      <c r="AC37" s="28"/>
      <c r="AD37" s="28">
        <v>5.634003122787217</v>
      </c>
      <c r="AE37" s="28"/>
      <c r="AF37" s="28">
        <v>5.099514942459398</v>
      </c>
      <c r="AG37" s="28"/>
      <c r="AH37" s="28">
        <v>4.573926856829791</v>
      </c>
      <c r="AI37" s="28"/>
      <c r="AJ37" s="28">
        <v>4.161470294197098</v>
      </c>
      <c r="AK37" s="28"/>
      <c r="AL37" s="28">
        <v>4.32794019994894</v>
      </c>
      <c r="AM37" s="28"/>
      <c r="AN37" s="28">
        <v>3.90821868240879</v>
      </c>
      <c r="AO37" s="28"/>
      <c r="AP37" s="28">
        <v>3.546068177505452</v>
      </c>
      <c r="AQ37" s="28"/>
      <c r="AR37" s="28">
        <v>3.5611694357178556</v>
      </c>
      <c r="AS37" s="28"/>
      <c r="AT37" s="28">
        <v>3.6749465440835496</v>
      </c>
      <c r="AU37" s="28"/>
      <c r="AV37" s="28">
        <v>3.4255698605359646</v>
      </c>
      <c r="AW37" s="28"/>
      <c r="AX37" s="28">
        <v>3.150950039357302</v>
      </c>
      <c r="AY37" s="28"/>
      <c r="AZ37" s="28">
        <v>2.8341431713761316</v>
      </c>
      <c r="BA37" s="28"/>
      <c r="BB37" s="91">
        <v>3.5385696336226022</v>
      </c>
      <c r="BC37" s="91"/>
      <c r="BD37" s="91">
        <v>2.949532284876346</v>
      </c>
      <c r="BE37" s="91"/>
      <c r="BF37" s="28">
        <v>2.658026325339419</v>
      </c>
      <c r="BG37" s="28"/>
      <c r="BH37" s="28">
        <v>2.5053725039994</v>
      </c>
      <c r="BI37" s="28"/>
      <c r="BJ37" s="28">
        <v>2.8509250190355493</v>
      </c>
      <c r="BK37" s="28"/>
      <c r="BL37" s="120">
        <v>2.4229966852582394</v>
      </c>
      <c r="BM37" s="120"/>
      <c r="BN37" s="112">
        <v>2.1800462338322846</v>
      </c>
      <c r="BO37" s="112"/>
      <c r="BP37" s="112">
        <v>2.3672659454518166</v>
      </c>
      <c r="BQ37" s="112"/>
      <c r="BR37" s="112">
        <v>2.5878932474452063</v>
      </c>
      <c r="BS37" s="112"/>
      <c r="BT37" s="112">
        <v>2.50900013139426</v>
      </c>
      <c r="BU37" s="112"/>
      <c r="BV37" s="112">
        <v>2.349642365067256</v>
      </c>
      <c r="BW37" s="112"/>
      <c r="BX37" s="112">
        <v>2.2134775521320544</v>
      </c>
    </row>
    <row r="38" spans="3:76" ht="12" customHeight="1">
      <c r="C38" s="31" t="s">
        <v>13</v>
      </c>
      <c r="D38" s="13" t="s">
        <v>79</v>
      </c>
      <c r="F38" s="28">
        <v>41.16563992503578</v>
      </c>
      <c r="G38" s="28"/>
      <c r="H38" s="28">
        <v>38.420905092050795</v>
      </c>
      <c r="I38" s="28"/>
      <c r="J38" s="28">
        <v>37.88688917177666</v>
      </c>
      <c r="K38" s="28"/>
      <c r="L38" s="28">
        <v>39.46442615898383</v>
      </c>
      <c r="M38" s="28"/>
      <c r="N38" s="28">
        <v>49.2966030508334</v>
      </c>
      <c r="O38" s="28"/>
      <c r="P38" s="28">
        <v>48.044008779832076</v>
      </c>
      <c r="Q38" s="28"/>
      <c r="R38" s="28">
        <v>54.67989951223509</v>
      </c>
      <c r="S38" s="28"/>
      <c r="T38" s="28">
        <v>53.52792677226969</v>
      </c>
      <c r="U38" s="28"/>
      <c r="V38" s="28">
        <v>52.10965974978031</v>
      </c>
      <c r="W38" s="28"/>
      <c r="X38" s="28">
        <v>39.20805895706142</v>
      </c>
      <c r="Y38" s="28"/>
      <c r="Z38" s="28">
        <v>33.940842075126795</v>
      </c>
      <c r="AA38" s="28"/>
      <c r="AB38" s="28">
        <v>29.727453425907697</v>
      </c>
      <c r="AC38" s="28"/>
      <c r="AD38" s="28">
        <v>33.24229520180206</v>
      </c>
      <c r="AE38" s="28"/>
      <c r="AF38" s="28">
        <v>30.35120743407577</v>
      </c>
      <c r="AG38" s="28"/>
      <c r="AH38" s="28">
        <v>28.533736930146965</v>
      </c>
      <c r="AI38" s="28"/>
      <c r="AJ38" s="28">
        <v>31.363914844908773</v>
      </c>
      <c r="AK38" s="28"/>
      <c r="AL38" s="28">
        <v>38.30602659940644</v>
      </c>
      <c r="AM38" s="28"/>
      <c r="AN38" s="28">
        <v>33.610251996544385</v>
      </c>
      <c r="AO38" s="28"/>
      <c r="AP38" s="28">
        <v>32.78196130330585</v>
      </c>
      <c r="AQ38" s="28"/>
      <c r="AR38" s="28">
        <v>32.220626371102185</v>
      </c>
      <c r="AS38" s="28"/>
      <c r="AT38" s="28">
        <v>33.52782522314144</v>
      </c>
      <c r="AU38" s="28"/>
      <c r="AV38" s="28">
        <v>30.871442045434417</v>
      </c>
      <c r="AW38" s="28"/>
      <c r="AX38" s="28">
        <v>27.19071295274209</v>
      </c>
      <c r="AY38" s="28"/>
      <c r="AZ38" s="28">
        <v>27.857267068104658</v>
      </c>
      <c r="BA38" s="28"/>
      <c r="BB38" s="91">
        <v>29.621523309088673</v>
      </c>
      <c r="BC38" s="91"/>
      <c r="BD38" s="91">
        <v>28.262151502572486</v>
      </c>
      <c r="BE38" s="91"/>
      <c r="BF38" s="28">
        <v>26.58474703335953</v>
      </c>
      <c r="BG38" s="28"/>
      <c r="BH38" s="28">
        <v>26.495151201965495</v>
      </c>
      <c r="BI38" s="28"/>
      <c r="BJ38" s="28">
        <v>27.390527645061834</v>
      </c>
      <c r="BK38" s="28"/>
      <c r="BL38" s="120">
        <v>24.099337370870565</v>
      </c>
      <c r="BM38" s="120"/>
      <c r="BN38" s="112">
        <v>23.068409516968888</v>
      </c>
      <c r="BO38" s="112"/>
      <c r="BP38" s="112">
        <v>23.68681013504716</v>
      </c>
      <c r="BQ38" s="112"/>
      <c r="BR38" s="112">
        <v>27.191736007933432</v>
      </c>
      <c r="BS38" s="112"/>
      <c r="BT38" s="112">
        <v>26.169343768344945</v>
      </c>
      <c r="BU38" s="112"/>
      <c r="BV38" s="112">
        <v>24.142948244323247</v>
      </c>
      <c r="BW38" s="112"/>
      <c r="BX38" s="112">
        <v>25.01315124502042</v>
      </c>
    </row>
    <row r="39" spans="3:76" ht="12" customHeight="1">
      <c r="C39" s="31" t="s">
        <v>10</v>
      </c>
      <c r="D39" s="13" t="s">
        <v>79</v>
      </c>
      <c r="F39" s="28">
        <v>2.4281065371463626</v>
      </c>
      <c r="G39" s="28"/>
      <c r="H39" s="28">
        <v>2.09443992024727</v>
      </c>
      <c r="I39" s="28"/>
      <c r="J39" s="28">
        <v>2.4400240125561896</v>
      </c>
      <c r="K39" s="28"/>
      <c r="L39" s="28">
        <v>2.635904658351032</v>
      </c>
      <c r="M39" s="28"/>
      <c r="N39" s="28">
        <v>2.4569152424324234</v>
      </c>
      <c r="O39" s="28"/>
      <c r="P39" s="28">
        <v>2.349656600141483</v>
      </c>
      <c r="Q39" s="28"/>
      <c r="R39" s="28">
        <v>2.47484909058203</v>
      </c>
      <c r="S39" s="28"/>
      <c r="T39" s="28">
        <v>2.770675450629243</v>
      </c>
      <c r="U39" s="28"/>
      <c r="V39" s="28">
        <v>3.6311382512706705</v>
      </c>
      <c r="W39" s="28"/>
      <c r="X39" s="28">
        <v>3.405501168248875</v>
      </c>
      <c r="Y39" s="28"/>
      <c r="Z39" s="28">
        <v>3.0634208904978895</v>
      </c>
      <c r="AA39" s="28"/>
      <c r="AB39" s="28">
        <v>3.2756190239734493</v>
      </c>
      <c r="AC39" s="28"/>
      <c r="AD39" s="28">
        <v>3.520336962981162</v>
      </c>
      <c r="AE39" s="28"/>
      <c r="AF39" s="28">
        <v>3.378857633281144</v>
      </c>
      <c r="AG39" s="28"/>
      <c r="AH39" s="28">
        <v>3.264239945464268</v>
      </c>
      <c r="AI39" s="28"/>
      <c r="AJ39" s="28">
        <v>3.8537284246927435</v>
      </c>
      <c r="AK39" s="28"/>
      <c r="AL39" s="28">
        <v>3.480053689100478</v>
      </c>
      <c r="AM39" s="28"/>
      <c r="AN39" s="28">
        <v>3.357484821523704</v>
      </c>
      <c r="AO39" s="28"/>
      <c r="AP39" s="28">
        <v>3.1904724229734707</v>
      </c>
      <c r="AQ39" s="28"/>
      <c r="AR39" s="28">
        <v>2.977393054470788</v>
      </c>
      <c r="AS39" s="28"/>
      <c r="AT39" s="28">
        <v>3.457515141166266</v>
      </c>
      <c r="AU39" s="28"/>
      <c r="AV39" s="28">
        <v>3.30409174291698</v>
      </c>
      <c r="AW39" s="28"/>
      <c r="AX39" s="28">
        <v>3.4181826014689394</v>
      </c>
      <c r="AY39" s="28"/>
      <c r="AZ39" s="28">
        <v>3.265258807075197</v>
      </c>
      <c r="BA39" s="28"/>
      <c r="BB39" s="91">
        <v>3.9115207170793322</v>
      </c>
      <c r="BC39" s="91"/>
      <c r="BD39" s="91">
        <v>4.130083099283292</v>
      </c>
      <c r="BE39" s="91"/>
      <c r="BF39" s="28">
        <v>3.457479695498656</v>
      </c>
      <c r="BG39" s="28"/>
      <c r="BH39" s="28">
        <v>3.0005887276674437</v>
      </c>
      <c r="BI39" s="28"/>
      <c r="BJ39" s="28">
        <v>3.651160568820467</v>
      </c>
      <c r="BK39" s="28"/>
      <c r="BL39" s="120">
        <v>3.6037392248079017</v>
      </c>
      <c r="BM39" s="120"/>
      <c r="BN39" s="112">
        <v>3.1599849407148066</v>
      </c>
      <c r="BO39" s="112"/>
      <c r="BP39" s="112">
        <v>3.1377148975543374</v>
      </c>
      <c r="BQ39" s="112"/>
      <c r="BR39" s="112">
        <v>4.281696477633673</v>
      </c>
      <c r="BS39" s="112"/>
      <c r="BT39" s="112">
        <v>3.7954622628117476</v>
      </c>
      <c r="BU39" s="112"/>
      <c r="BV39" s="112">
        <v>3.393819918635425</v>
      </c>
      <c r="BW39" s="112"/>
      <c r="BX39" s="112">
        <v>3.4880827306602837</v>
      </c>
    </row>
    <row r="40" spans="3:76" ht="12" customHeight="1">
      <c r="C40" s="13"/>
      <c r="D40" s="13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118"/>
      <c r="BM40" s="118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</row>
    <row r="41" spans="3:76" ht="12" customHeight="1">
      <c r="C41" s="24" t="s">
        <v>29</v>
      </c>
      <c r="D41" s="13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118"/>
      <c r="BM41" s="118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</row>
    <row r="42" spans="3:76" ht="12" customHeight="1">
      <c r="C42" s="31" t="s">
        <v>14</v>
      </c>
      <c r="D42" s="13" t="s">
        <v>79</v>
      </c>
      <c r="F42" s="28">
        <v>48.955152062685556</v>
      </c>
      <c r="G42" s="28"/>
      <c r="H42" s="28">
        <v>52.36759582515605</v>
      </c>
      <c r="I42" s="28"/>
      <c r="J42" s="28">
        <v>49.83929738180391</v>
      </c>
      <c r="K42" s="28"/>
      <c r="L42" s="28">
        <v>43.53881462579223</v>
      </c>
      <c r="M42" s="28"/>
      <c r="N42" s="28">
        <v>35.24587039824409</v>
      </c>
      <c r="O42" s="28"/>
      <c r="P42" s="28">
        <v>35.073372399881656</v>
      </c>
      <c r="Q42" s="28"/>
      <c r="R42" s="28">
        <v>31.761333373733436</v>
      </c>
      <c r="S42" s="28"/>
      <c r="T42" s="28">
        <v>31.920711913226768</v>
      </c>
      <c r="U42" s="28"/>
      <c r="V42" s="28">
        <v>44.08433822745426</v>
      </c>
      <c r="W42" s="28"/>
      <c r="X42" s="28">
        <v>55.00240084321695</v>
      </c>
      <c r="Y42" s="28"/>
      <c r="Z42" s="28">
        <v>61.85865791795611</v>
      </c>
      <c r="AA42" s="28"/>
      <c r="AB42" s="28">
        <v>63.171932024413245</v>
      </c>
      <c r="AC42" s="28"/>
      <c r="AD42" s="28">
        <v>58.78898757254366</v>
      </c>
      <c r="AE42" s="28"/>
      <c r="AF42" s="28">
        <v>63.118962397865694</v>
      </c>
      <c r="AG42" s="28"/>
      <c r="AH42" s="28">
        <v>61.22763099879407</v>
      </c>
      <c r="AI42" s="28"/>
      <c r="AJ42" s="28">
        <v>55.31503870954019</v>
      </c>
      <c r="AK42" s="28"/>
      <c r="AL42" s="28">
        <v>51.56826808913746</v>
      </c>
      <c r="AM42" s="28"/>
      <c r="AN42" s="28">
        <v>61.36969789555575</v>
      </c>
      <c r="AO42" s="28"/>
      <c r="AP42" s="28">
        <v>59.722360693172014</v>
      </c>
      <c r="AQ42" s="28"/>
      <c r="AR42" s="28">
        <v>57.78828902612582</v>
      </c>
      <c r="AS42" s="28"/>
      <c r="AT42" s="28">
        <v>58.16954623950448</v>
      </c>
      <c r="AU42" s="28"/>
      <c r="AV42" s="28">
        <v>64.5676713663656</v>
      </c>
      <c r="AW42" s="28"/>
      <c r="AX42" s="28">
        <v>65.48569409559526</v>
      </c>
      <c r="AY42" s="28"/>
      <c r="AZ42" s="28">
        <v>63.52154310491919</v>
      </c>
      <c r="BA42" s="28"/>
      <c r="BB42" s="91">
        <v>62.54431651520819</v>
      </c>
      <c r="BC42" s="91"/>
      <c r="BD42" s="91">
        <v>66.1248192114052</v>
      </c>
      <c r="BE42" s="91"/>
      <c r="BF42" s="28">
        <v>64.90297519407288</v>
      </c>
      <c r="BG42" s="28"/>
      <c r="BH42" s="28">
        <v>66.35120475559374</v>
      </c>
      <c r="BI42" s="28"/>
      <c r="BJ42" s="28">
        <v>65.21726408401932</v>
      </c>
      <c r="BK42" s="28"/>
      <c r="BL42" s="120">
        <v>70.37196814083563</v>
      </c>
      <c r="BM42" s="120"/>
      <c r="BN42" s="112">
        <v>68.29298365299576</v>
      </c>
      <c r="BO42" s="112"/>
      <c r="BP42" s="112">
        <v>64.40068219627453</v>
      </c>
      <c r="BQ42" s="112"/>
      <c r="BR42" s="112">
        <v>62.686036773830224</v>
      </c>
      <c r="BS42" s="112"/>
      <c r="BT42" s="112">
        <v>66.82624668363465</v>
      </c>
      <c r="BU42" s="112"/>
      <c r="BV42" s="112">
        <v>65.42247528005863</v>
      </c>
      <c r="BW42" s="112"/>
      <c r="BX42" s="112">
        <v>63.88318884834734</v>
      </c>
    </row>
    <row r="43" spans="3:76" ht="12" customHeight="1">
      <c r="C43" s="31" t="s">
        <v>13</v>
      </c>
      <c r="D43" s="13" t="s">
        <v>79</v>
      </c>
      <c r="F43" s="28">
        <v>41.81111843208112</v>
      </c>
      <c r="G43" s="28"/>
      <c r="H43" s="28">
        <v>38.11588091729744</v>
      </c>
      <c r="I43" s="28"/>
      <c r="J43" s="28">
        <v>41.27225291785439</v>
      </c>
      <c r="K43" s="28"/>
      <c r="L43" s="28">
        <v>46.161025724784764</v>
      </c>
      <c r="M43" s="28"/>
      <c r="N43" s="28">
        <v>53.98315997062013</v>
      </c>
      <c r="O43" s="28"/>
      <c r="P43" s="28">
        <v>56.438192363362425</v>
      </c>
      <c r="Q43" s="28"/>
      <c r="R43" s="28">
        <v>57.90463882912148</v>
      </c>
      <c r="S43" s="28"/>
      <c r="T43" s="28">
        <v>57.11107339630461</v>
      </c>
      <c r="U43" s="28"/>
      <c r="V43" s="28">
        <v>41.560940076138245</v>
      </c>
      <c r="W43" s="28"/>
      <c r="X43" s="28">
        <v>34.932673327327535</v>
      </c>
      <c r="Y43" s="28"/>
      <c r="Z43" s="28">
        <v>30.489812686009742</v>
      </c>
      <c r="AA43" s="28"/>
      <c r="AB43" s="28">
        <v>26.95064766269113</v>
      </c>
      <c r="AC43" s="28"/>
      <c r="AD43" s="28">
        <v>32.14550592218467</v>
      </c>
      <c r="AE43" s="28"/>
      <c r="AF43" s="28">
        <v>28.520650180846207</v>
      </c>
      <c r="AG43" s="28"/>
      <c r="AH43" s="28">
        <v>30.737246119761412</v>
      </c>
      <c r="AI43" s="28"/>
      <c r="AJ43" s="28">
        <v>35.952008563173635</v>
      </c>
      <c r="AK43" s="28"/>
      <c r="AL43" s="28">
        <v>40.71400302451437</v>
      </c>
      <c r="AM43" s="28"/>
      <c r="AN43" s="28">
        <v>31.344846153554943</v>
      </c>
      <c r="AO43" s="28"/>
      <c r="AP43" s="28">
        <v>32.362857322862325</v>
      </c>
      <c r="AQ43" s="28"/>
      <c r="AR43" s="28">
        <v>34.492474538775255</v>
      </c>
      <c r="AS43" s="28"/>
      <c r="AT43" s="28">
        <v>33.99162623853396</v>
      </c>
      <c r="AU43" s="28"/>
      <c r="AV43" s="28">
        <v>28.856316706173747</v>
      </c>
      <c r="AW43" s="28"/>
      <c r="AX43" s="28">
        <v>29.16698923201708</v>
      </c>
      <c r="AY43" s="28"/>
      <c r="AZ43" s="28">
        <v>30.803107623405534</v>
      </c>
      <c r="BA43" s="28"/>
      <c r="BB43" s="91">
        <v>30.9980478208245</v>
      </c>
      <c r="BC43" s="91"/>
      <c r="BD43" s="91">
        <v>28.055456223772257</v>
      </c>
      <c r="BE43" s="91"/>
      <c r="BF43" s="28">
        <v>29.97108113461744</v>
      </c>
      <c r="BG43" s="28"/>
      <c r="BH43" s="28">
        <v>28.71255128050908</v>
      </c>
      <c r="BI43" s="28"/>
      <c r="BJ43" s="28">
        <v>29.304757353081207</v>
      </c>
      <c r="BK43" s="28"/>
      <c r="BL43" s="120">
        <v>24.73144970964321</v>
      </c>
      <c r="BM43" s="120"/>
      <c r="BN43" s="112">
        <v>27.015111615722372</v>
      </c>
      <c r="BO43" s="112"/>
      <c r="BP43" s="112">
        <v>30.689777954811458</v>
      </c>
      <c r="BQ43" s="112"/>
      <c r="BR43" s="112">
        <v>31.2863358880607</v>
      </c>
      <c r="BS43" s="112"/>
      <c r="BT43" s="112">
        <v>28.80760844632849</v>
      </c>
      <c r="BU43" s="112"/>
      <c r="BV43" s="112">
        <v>29.750638143892232</v>
      </c>
      <c r="BW43" s="112"/>
      <c r="BX43" s="112">
        <v>31.36967753158278</v>
      </c>
    </row>
    <row r="44" spans="3:76" ht="12" customHeight="1">
      <c r="C44" s="31" t="s">
        <v>10</v>
      </c>
      <c r="D44" s="13" t="s">
        <v>79</v>
      </c>
      <c r="F44" s="28">
        <v>9.23372950523332</v>
      </c>
      <c r="G44" s="28"/>
      <c r="H44" s="28">
        <v>9.516523257546508</v>
      </c>
      <c r="I44" s="28"/>
      <c r="J44" s="28">
        <v>8.888449700341706</v>
      </c>
      <c r="K44" s="28"/>
      <c r="L44" s="28">
        <v>10.300159649423007</v>
      </c>
      <c r="M44" s="28"/>
      <c r="N44" s="28">
        <v>10.770969631135774</v>
      </c>
      <c r="O44" s="28"/>
      <c r="P44" s="28">
        <v>8.488435236755917</v>
      </c>
      <c r="Q44" s="28"/>
      <c r="R44" s="28">
        <v>10.334023778567365</v>
      </c>
      <c r="S44" s="28"/>
      <c r="T44" s="28">
        <v>10.968201347966321</v>
      </c>
      <c r="U44" s="28"/>
      <c r="V44" s="28">
        <v>14.354711260316295</v>
      </c>
      <c r="W44" s="28"/>
      <c r="X44" s="28">
        <v>10.064925829455518</v>
      </c>
      <c r="Y44" s="28"/>
      <c r="Z44" s="28">
        <v>7.651526773246443</v>
      </c>
      <c r="AA44" s="28"/>
      <c r="AB44" s="28">
        <v>9.877417519464073</v>
      </c>
      <c r="AC44" s="28"/>
      <c r="AD44" s="28">
        <v>9.065509468112074</v>
      </c>
      <c r="AE44" s="28"/>
      <c r="AF44" s="28">
        <v>8.360384958299008</v>
      </c>
      <c r="AG44" s="28"/>
      <c r="AH44" s="28">
        <v>8.035138639718477</v>
      </c>
      <c r="AI44" s="28"/>
      <c r="AJ44" s="28">
        <v>8.7329440568301</v>
      </c>
      <c r="AK44" s="28"/>
      <c r="AL44" s="28">
        <v>7.717717419864617</v>
      </c>
      <c r="AM44" s="28"/>
      <c r="AN44" s="28">
        <v>7.285458477619808</v>
      </c>
      <c r="AO44" s="28"/>
      <c r="AP44" s="28">
        <v>7.914791545765006</v>
      </c>
      <c r="AQ44" s="28"/>
      <c r="AR44" s="28">
        <v>7.71923373568376</v>
      </c>
      <c r="AS44" s="28"/>
      <c r="AT44" s="28">
        <v>7.838816725944383</v>
      </c>
      <c r="AU44" s="28"/>
      <c r="AV44" s="28">
        <v>6.576005993191089</v>
      </c>
      <c r="AW44" s="28"/>
      <c r="AX44" s="28">
        <v>5.3473104430881175</v>
      </c>
      <c r="AY44" s="28"/>
      <c r="AZ44" s="28">
        <v>5.675357405026972</v>
      </c>
      <c r="BA44" s="28"/>
      <c r="BB44" s="91">
        <v>6.457618774620369</v>
      </c>
      <c r="BC44" s="91"/>
      <c r="BD44" s="91">
        <v>5.819730796509772</v>
      </c>
      <c r="BE44" s="91"/>
      <c r="BF44" s="28">
        <v>5.125948852413359</v>
      </c>
      <c r="BG44" s="28"/>
      <c r="BH44" s="28">
        <v>4.936243963897031</v>
      </c>
      <c r="BI44" s="28"/>
      <c r="BJ44" s="28">
        <v>5.477988607943756</v>
      </c>
      <c r="BK44" s="28"/>
      <c r="BL44" s="120">
        <v>4.89657544654366</v>
      </c>
      <c r="BM44" s="120"/>
      <c r="BN44" s="112">
        <v>4.691916462320671</v>
      </c>
      <c r="BO44" s="112"/>
      <c r="BP44" s="112">
        <v>4.90952964358182</v>
      </c>
      <c r="BQ44" s="112"/>
      <c r="BR44" s="112">
        <v>6.027627172639842</v>
      </c>
      <c r="BS44" s="112"/>
      <c r="BT44" s="112">
        <v>4.36615326464906</v>
      </c>
      <c r="BU44" s="112"/>
      <c r="BV44" s="112">
        <v>4.826891132219466</v>
      </c>
      <c r="BW44" s="112"/>
      <c r="BX44" s="112">
        <v>4.747126893096566</v>
      </c>
    </row>
    <row r="45" spans="1:76" s="41" customFormat="1" ht="12" customHeight="1">
      <c r="A45" s="35"/>
      <c r="B45" s="35"/>
      <c r="C45" s="35"/>
      <c r="D45" s="35"/>
      <c r="E45" s="36"/>
      <c r="F45" s="36"/>
      <c r="G45" s="36"/>
      <c r="H45" s="36"/>
      <c r="I45" s="37"/>
      <c r="J45" s="38"/>
      <c r="K45" s="37"/>
      <c r="L45" s="38"/>
      <c r="M45" s="37"/>
      <c r="N45" s="38"/>
      <c r="O45" s="37"/>
      <c r="P45" s="71"/>
      <c r="Q45" s="72"/>
      <c r="R45" s="72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82"/>
      <c r="BG45" s="82"/>
      <c r="BH45" s="82"/>
      <c r="BI45" s="82"/>
      <c r="BJ45" s="82"/>
      <c r="BK45" s="82"/>
      <c r="BL45" s="36"/>
      <c r="BM45" s="36"/>
      <c r="BN45" s="36"/>
      <c r="BO45" s="113"/>
      <c r="BP45" s="38"/>
      <c r="BQ45" s="113"/>
      <c r="BR45" s="38"/>
      <c r="BS45" s="74"/>
      <c r="BT45" s="74"/>
      <c r="BU45" s="74"/>
      <c r="BV45" s="74"/>
      <c r="BW45" s="74"/>
      <c r="BX45" s="73"/>
    </row>
    <row r="46" spans="1:65" s="3" customFormat="1" ht="12" customHeight="1">
      <c r="A46" s="42" t="s">
        <v>81</v>
      </c>
      <c r="B46" s="6"/>
      <c r="E46" s="43"/>
      <c r="F46" s="43"/>
      <c r="G46" s="43"/>
      <c r="BF46" s="84"/>
      <c r="BG46" s="84"/>
      <c r="BH46" s="84"/>
      <c r="BI46" s="84"/>
      <c r="BJ46" s="84"/>
      <c r="BK46" s="84"/>
      <c r="BL46" s="43"/>
      <c r="BM46" s="43"/>
    </row>
    <row r="47" spans="1:65" s="3" customFormat="1" ht="12" customHeight="1">
      <c r="A47" s="145" t="s">
        <v>128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BL47" s="43"/>
      <c r="BM47" s="43"/>
    </row>
    <row r="48" spans="1:65" s="3" customFormat="1" ht="12" customHeight="1">
      <c r="A48" s="139" t="s">
        <v>130</v>
      </c>
      <c r="B48" s="139" t="s">
        <v>131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BL48" s="43"/>
      <c r="BM48" s="43"/>
    </row>
    <row r="49" s="41" customFormat="1" ht="12" customHeight="1"/>
    <row r="50" spans="1:18" s="41" customFormat="1" ht="12" customHeight="1">
      <c r="A50" s="142" t="s">
        <v>82</v>
      </c>
      <c r="B50" s="142"/>
      <c r="C50" s="142"/>
      <c r="D50" s="142"/>
      <c r="E50" s="47"/>
      <c r="F50" s="47"/>
      <c r="G50" s="47"/>
      <c r="H50" s="47"/>
      <c r="I50" s="46"/>
      <c r="K50" s="46"/>
      <c r="M50" s="46"/>
      <c r="O50" s="46"/>
      <c r="P50" s="47"/>
      <c r="Q50" s="3"/>
      <c r="R50" s="3"/>
    </row>
    <row r="51" ht="12" customHeight="1"/>
    <row r="52" spans="1:16" s="17" customFormat="1" ht="12" customHeight="1">
      <c r="A52" s="89" t="s">
        <v>133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</row>
  </sheetData>
  <sheetProtection/>
  <mergeCells count="4">
    <mergeCell ref="A50:D50"/>
    <mergeCell ref="A7:C7"/>
    <mergeCell ref="A8:BJ8"/>
    <mergeCell ref="A47:V47"/>
  </mergeCells>
  <hyperlinks>
    <hyperlink ref="A50" r:id="rId1" display="http://www.bankofengland.co.uk/statistics/Pages/iadb/notesiadb/capital_issues.aspx"/>
    <hyperlink ref="A50:D50" r:id="rId2" display="Explanatory notes"/>
  </hyperlinks>
  <printOptions/>
  <pageMargins left="0.3937007874015748" right="0.3937007874015748" top="0.3937007874015748" bottom="0.3937007874015748" header="0.31496062992125984" footer="0.1968503937007874"/>
  <pageSetup fitToWidth="3" horizontalDpi="600" verticalDpi="600" orientation="landscape" paperSize="9" scale="77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7:BX4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7109375" style="15" customWidth="1"/>
    <col min="2" max="2" width="2.7109375" style="14" customWidth="1"/>
    <col min="3" max="3" width="51.421875" style="14" customWidth="1"/>
    <col min="4" max="4" width="6.7109375" style="14" customWidth="1"/>
    <col min="5" max="5" width="2.7109375" style="14" customWidth="1"/>
    <col min="6" max="6" width="9.7109375" style="14" customWidth="1"/>
    <col min="7" max="7" width="2.7109375" style="14" customWidth="1"/>
    <col min="8" max="8" width="9.7109375" style="14" customWidth="1"/>
    <col min="9" max="9" width="2.7109375" style="14" customWidth="1"/>
    <col min="10" max="10" width="9.7109375" style="14" customWidth="1"/>
    <col min="11" max="11" width="2.7109375" style="14" customWidth="1"/>
    <col min="12" max="12" width="9.7109375" style="14" customWidth="1"/>
    <col min="13" max="13" width="2.7109375" style="14" customWidth="1"/>
    <col min="14" max="14" width="9.7109375" style="14" customWidth="1"/>
    <col min="15" max="15" width="2.7109375" style="14" customWidth="1"/>
    <col min="16" max="16" width="9.7109375" style="14" customWidth="1"/>
    <col min="17" max="17" width="2.7109375" style="14" customWidth="1"/>
    <col min="18" max="18" width="9.7109375" style="14" customWidth="1"/>
    <col min="19" max="19" width="2.7109375" style="14" customWidth="1"/>
    <col min="20" max="20" width="9.7109375" style="14" customWidth="1"/>
    <col min="21" max="21" width="2.7109375" style="14" customWidth="1"/>
    <col min="22" max="22" width="9.7109375" style="14" customWidth="1"/>
    <col min="23" max="23" width="2.7109375" style="14" customWidth="1"/>
    <col min="24" max="24" width="9.7109375" style="14" customWidth="1"/>
    <col min="25" max="25" width="2.7109375" style="14" customWidth="1"/>
    <col min="26" max="26" width="9.7109375" style="14" customWidth="1"/>
    <col min="27" max="27" width="2.7109375" style="14" customWidth="1"/>
    <col min="28" max="28" width="9.7109375" style="14" customWidth="1"/>
    <col min="29" max="29" width="2.7109375" style="14" customWidth="1"/>
    <col min="30" max="30" width="9.7109375" style="14" customWidth="1"/>
    <col min="31" max="31" width="2.7109375" style="14" customWidth="1"/>
    <col min="32" max="32" width="9.7109375" style="14" customWidth="1"/>
    <col min="33" max="33" width="2.7109375" style="14" customWidth="1"/>
    <col min="34" max="34" width="9.7109375" style="14" customWidth="1"/>
    <col min="35" max="35" width="2.7109375" style="14" customWidth="1"/>
    <col min="36" max="36" width="9.7109375" style="14" customWidth="1"/>
    <col min="37" max="37" width="2.7109375" style="14" customWidth="1"/>
    <col min="38" max="38" width="9.7109375" style="14" customWidth="1"/>
    <col min="39" max="39" width="2.7109375" style="14" customWidth="1"/>
    <col min="40" max="40" width="9.7109375" style="14" customWidth="1"/>
    <col min="41" max="41" width="2.7109375" style="14" customWidth="1"/>
    <col min="42" max="42" width="9.7109375" style="14" customWidth="1"/>
    <col min="43" max="43" width="2.7109375" style="14" customWidth="1"/>
    <col min="44" max="44" width="9.7109375" style="14" customWidth="1"/>
    <col min="45" max="45" width="2.7109375" style="14" customWidth="1"/>
    <col min="46" max="46" width="9.7109375" style="14" customWidth="1"/>
    <col min="47" max="47" width="2.7109375" style="14" customWidth="1"/>
    <col min="48" max="48" width="9.7109375" style="14" customWidth="1"/>
    <col min="49" max="49" width="2.7109375" style="14" customWidth="1"/>
    <col min="50" max="50" width="9.7109375" style="14" customWidth="1"/>
    <col min="51" max="51" width="2.7109375" style="14" customWidth="1"/>
    <col min="52" max="52" width="9.7109375" style="14" customWidth="1"/>
    <col min="53" max="53" width="2.7109375" style="14" customWidth="1"/>
    <col min="54" max="54" width="9.7109375" style="14" customWidth="1"/>
    <col min="55" max="55" width="2.7109375" style="14" customWidth="1"/>
    <col min="56" max="56" width="9.7109375" style="14" customWidth="1"/>
    <col min="57" max="57" width="2.7109375" style="14" customWidth="1"/>
    <col min="58" max="58" width="9.7109375" style="14" customWidth="1"/>
    <col min="59" max="59" width="2.7109375" style="14" customWidth="1"/>
    <col min="60" max="60" width="9.7109375" style="14" customWidth="1"/>
    <col min="61" max="61" width="2.7109375" style="14" customWidth="1"/>
    <col min="62" max="62" width="9.7109375" style="14" customWidth="1"/>
    <col min="63" max="63" width="2.7109375" style="14" customWidth="1"/>
    <col min="64" max="64" width="9.7109375" style="14" customWidth="1"/>
    <col min="65" max="65" width="2.7109375" style="14" customWidth="1"/>
    <col min="66" max="66" width="9.7109375" style="14" customWidth="1"/>
    <col min="67" max="67" width="2.7109375" style="14" customWidth="1"/>
    <col min="68" max="68" width="9.7109375" style="14" customWidth="1"/>
    <col min="69" max="69" width="2.7109375" style="14" customWidth="1"/>
    <col min="70" max="70" width="9.7109375" style="14" customWidth="1"/>
    <col min="71" max="71" width="2.7109375" style="14" customWidth="1"/>
    <col min="72" max="72" width="9.7109375" style="14" customWidth="1"/>
    <col min="73" max="73" width="2.7109375" style="14" customWidth="1"/>
    <col min="74" max="74" width="9.7109375" style="14" customWidth="1"/>
    <col min="75" max="75" width="2.7109375" style="14" customWidth="1"/>
    <col min="76" max="16384" width="9.140625" style="14" customWidth="1"/>
  </cols>
  <sheetData>
    <row r="1" ht="11.25"/>
    <row r="2" ht="11.25"/>
    <row r="3" ht="11.25"/>
    <row r="4" ht="11.25"/>
    <row r="5" ht="11.25"/>
    <row r="7" spans="1:76" ht="18" customHeight="1">
      <c r="A7" s="143" t="s">
        <v>106</v>
      </c>
      <c r="B7" s="143"/>
      <c r="C7" s="143"/>
      <c r="U7" s="29"/>
      <c r="BR7" s="68"/>
      <c r="BV7" s="68"/>
      <c r="BX7" s="68" t="s">
        <v>134</v>
      </c>
    </row>
    <row r="8" spans="1:62" ht="18" customHeight="1">
      <c r="A8" s="144" t="s">
        <v>72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</row>
    <row r="9" spans="1:76" s="12" customFormat="1" ht="18" customHeight="1">
      <c r="A9" s="7"/>
      <c r="B9" s="7"/>
      <c r="C9" s="9" t="s">
        <v>73</v>
      </c>
      <c r="D9" s="10"/>
      <c r="E9" s="10"/>
      <c r="F9" s="8"/>
      <c r="G9" s="69"/>
      <c r="H9" s="69"/>
      <c r="I9" s="8"/>
      <c r="J9" s="11"/>
      <c r="K9" s="11"/>
      <c r="L9" s="8"/>
      <c r="M9" s="8"/>
      <c r="N9" s="11"/>
      <c r="O9" s="11"/>
      <c r="P9" s="8"/>
      <c r="Q9" s="70"/>
      <c r="R9" s="70"/>
      <c r="S9" s="70"/>
      <c r="T9" s="70"/>
      <c r="U9" s="69"/>
      <c r="V9" s="70"/>
      <c r="W9" s="70"/>
      <c r="X9" s="70"/>
      <c r="Y9" s="70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8"/>
      <c r="BM9" s="69"/>
      <c r="BN9" s="69"/>
      <c r="BO9" s="8"/>
      <c r="BP9" s="11"/>
      <c r="BQ9" s="11"/>
      <c r="BR9" s="8"/>
      <c r="BS9" s="8"/>
      <c r="BT9" s="69"/>
      <c r="BU9" s="69"/>
      <c r="BV9" s="69"/>
      <c r="BW9" s="69"/>
      <c r="BX9" s="69"/>
    </row>
    <row r="10" spans="1:74" ht="12" customHeight="1">
      <c r="A10" s="14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BL10" s="16"/>
      <c r="BM10" s="16"/>
      <c r="BN10" s="16"/>
      <c r="BO10" s="16"/>
      <c r="BP10" s="16"/>
      <c r="BQ10" s="16"/>
      <c r="BR10" s="16"/>
      <c r="BS10" s="16"/>
      <c r="BT10" s="75"/>
      <c r="BU10" s="75"/>
      <c r="BV10" s="75"/>
    </row>
    <row r="11" spans="1:74" ht="12" customHeight="1">
      <c r="A11" s="17" t="s">
        <v>110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BL11" s="16"/>
      <c r="BM11" s="16"/>
      <c r="BN11" s="16"/>
      <c r="BO11" s="16"/>
      <c r="BP11" s="16"/>
      <c r="BQ11" s="16"/>
      <c r="BR11" s="16"/>
      <c r="BS11" s="16"/>
      <c r="BT11" s="75"/>
      <c r="BU11" s="75"/>
      <c r="BV11" s="75"/>
    </row>
    <row r="12" spans="6:74" ht="12" customHeight="1">
      <c r="F12" s="18"/>
      <c r="G12" s="18"/>
      <c r="H12" s="18"/>
      <c r="I12" s="18"/>
      <c r="J12" s="18"/>
      <c r="K12" s="18"/>
      <c r="L12" s="18"/>
      <c r="M12" s="18"/>
      <c r="BL12" s="18"/>
      <c r="BM12" s="18"/>
      <c r="BN12" s="18"/>
      <c r="BO12" s="18"/>
      <c r="BP12" s="18"/>
      <c r="BQ12" s="18"/>
      <c r="BR12" s="18"/>
      <c r="BS12" s="18"/>
      <c r="BT12" s="75"/>
      <c r="BU12" s="75"/>
      <c r="BV12" s="75"/>
    </row>
    <row r="13" spans="6:74" s="15" customFormat="1" ht="12" customHeight="1">
      <c r="F13" s="81">
        <v>2007</v>
      </c>
      <c r="G13" s="81"/>
      <c r="H13" s="81"/>
      <c r="I13" s="81"/>
      <c r="J13" s="81"/>
      <c r="K13" s="81"/>
      <c r="L13" s="81"/>
      <c r="M13" s="81"/>
      <c r="N13" s="81">
        <v>2008</v>
      </c>
      <c r="O13" s="81"/>
      <c r="P13" s="81"/>
      <c r="Q13" s="81"/>
      <c r="R13" s="81"/>
      <c r="S13" s="81"/>
      <c r="T13" s="81"/>
      <c r="U13" s="81"/>
      <c r="V13" s="81">
        <v>2009</v>
      </c>
      <c r="W13" s="81"/>
      <c r="X13" s="81"/>
      <c r="Y13" s="81"/>
      <c r="Z13" s="81"/>
      <c r="AA13" s="81"/>
      <c r="AB13" s="81"/>
      <c r="AC13" s="81"/>
      <c r="AD13" s="81">
        <v>2010</v>
      </c>
      <c r="AE13" s="81"/>
      <c r="AF13" s="81"/>
      <c r="AG13" s="81"/>
      <c r="AH13" s="81"/>
      <c r="AI13" s="81"/>
      <c r="AJ13" s="81"/>
      <c r="AK13" s="81"/>
      <c r="AL13" s="81">
        <v>2011</v>
      </c>
      <c r="AM13" s="81"/>
      <c r="AN13" s="81"/>
      <c r="AO13" s="81"/>
      <c r="AP13" s="81"/>
      <c r="AQ13" s="81"/>
      <c r="AR13" s="81"/>
      <c r="AS13" s="81"/>
      <c r="AT13" s="81">
        <v>2012</v>
      </c>
      <c r="AU13" s="81"/>
      <c r="AV13" s="81"/>
      <c r="AW13" s="81"/>
      <c r="AX13" s="81"/>
      <c r="AY13" s="81"/>
      <c r="AZ13" s="81"/>
      <c r="BA13" s="81"/>
      <c r="BB13" s="14">
        <v>2013</v>
      </c>
      <c r="BC13" s="81"/>
      <c r="BD13" s="81"/>
      <c r="BE13" s="81"/>
      <c r="BF13" s="81" t="s">
        <v>120</v>
      </c>
      <c r="BH13" s="15" t="s">
        <v>120</v>
      </c>
      <c r="BJ13" s="81">
        <v>2014</v>
      </c>
      <c r="BK13" s="15" t="s">
        <v>120</v>
      </c>
      <c r="BL13" s="93"/>
      <c r="BM13" s="93" t="s">
        <v>120</v>
      </c>
      <c r="BN13" s="93" t="s">
        <v>120</v>
      </c>
      <c r="BO13" s="93" t="s">
        <v>120</v>
      </c>
      <c r="BP13" s="93" t="s">
        <v>120</v>
      </c>
      <c r="BQ13" s="93" t="s">
        <v>120</v>
      </c>
      <c r="BR13" s="93">
        <v>2015</v>
      </c>
      <c r="BS13" s="93" t="s">
        <v>120</v>
      </c>
      <c r="BT13" s="93" t="s">
        <v>120</v>
      </c>
      <c r="BU13" s="93" t="s">
        <v>120</v>
      </c>
      <c r="BV13" s="93" t="s">
        <v>120</v>
      </c>
    </row>
    <row r="14" spans="6:76" s="15" customFormat="1" ht="12" customHeight="1">
      <c r="F14" s="81" t="s">
        <v>74</v>
      </c>
      <c r="G14" s="81"/>
      <c r="H14" s="81" t="s">
        <v>75</v>
      </c>
      <c r="I14" s="81"/>
      <c r="J14" s="81" t="s">
        <v>76</v>
      </c>
      <c r="K14" s="81"/>
      <c r="L14" s="81" t="s">
        <v>77</v>
      </c>
      <c r="M14" s="81"/>
      <c r="N14" s="81" t="s">
        <v>74</v>
      </c>
      <c r="O14" s="81"/>
      <c r="P14" s="81" t="s">
        <v>75</v>
      </c>
      <c r="Q14" s="81"/>
      <c r="R14" s="81" t="s">
        <v>76</v>
      </c>
      <c r="S14" s="81"/>
      <c r="T14" s="81" t="s">
        <v>77</v>
      </c>
      <c r="U14" s="81"/>
      <c r="V14" s="81" t="s">
        <v>74</v>
      </c>
      <c r="W14" s="81"/>
      <c r="X14" s="81" t="s">
        <v>75</v>
      </c>
      <c r="Y14" s="81"/>
      <c r="Z14" s="81" t="s">
        <v>76</v>
      </c>
      <c r="AA14" s="81"/>
      <c r="AB14" s="81" t="s">
        <v>77</v>
      </c>
      <c r="AC14" s="81"/>
      <c r="AD14" s="81" t="s">
        <v>74</v>
      </c>
      <c r="AE14" s="81"/>
      <c r="AF14" s="81" t="s">
        <v>75</v>
      </c>
      <c r="AG14" s="81"/>
      <c r="AH14" s="81" t="s">
        <v>76</v>
      </c>
      <c r="AI14" s="81"/>
      <c r="AJ14" s="81" t="s">
        <v>77</v>
      </c>
      <c r="AK14" s="81"/>
      <c r="AL14" s="81" t="s">
        <v>74</v>
      </c>
      <c r="AM14" s="81"/>
      <c r="AN14" s="81" t="s">
        <v>75</v>
      </c>
      <c r="AO14" s="81"/>
      <c r="AP14" s="81" t="s">
        <v>76</v>
      </c>
      <c r="AQ14" s="81"/>
      <c r="AR14" s="81" t="s">
        <v>77</v>
      </c>
      <c r="AS14" s="81"/>
      <c r="AT14" s="81" t="s">
        <v>74</v>
      </c>
      <c r="AU14" s="81"/>
      <c r="AV14" s="81" t="s">
        <v>75</v>
      </c>
      <c r="AW14" s="81"/>
      <c r="AX14" s="81" t="s">
        <v>76</v>
      </c>
      <c r="AY14" s="81"/>
      <c r="AZ14" s="81" t="s">
        <v>77</v>
      </c>
      <c r="BA14" s="81"/>
      <c r="BB14" s="81" t="s">
        <v>74</v>
      </c>
      <c r="BC14" s="93" t="s">
        <v>130</v>
      </c>
      <c r="BD14" s="81" t="s">
        <v>75</v>
      </c>
      <c r="BE14" s="93" t="s">
        <v>130</v>
      </c>
      <c r="BF14" s="81" t="s">
        <v>76</v>
      </c>
      <c r="BG14" s="110" t="s">
        <v>130</v>
      </c>
      <c r="BH14" s="81" t="s">
        <v>77</v>
      </c>
      <c r="BI14" s="110" t="s">
        <v>130</v>
      </c>
      <c r="BJ14" s="81" t="s">
        <v>74</v>
      </c>
      <c r="BK14" s="110" t="s">
        <v>130</v>
      </c>
      <c r="BL14" s="119" t="s">
        <v>75</v>
      </c>
      <c r="BM14" s="119" t="s">
        <v>130</v>
      </c>
      <c r="BN14" s="119" t="s">
        <v>76</v>
      </c>
      <c r="BO14" s="110" t="s">
        <v>130</v>
      </c>
      <c r="BP14" s="119" t="s">
        <v>77</v>
      </c>
      <c r="BQ14" s="110" t="s">
        <v>130</v>
      </c>
      <c r="BR14" s="119" t="s">
        <v>74</v>
      </c>
      <c r="BS14" s="110" t="s">
        <v>130</v>
      </c>
      <c r="BT14" s="119" t="s">
        <v>75</v>
      </c>
      <c r="BU14" s="110" t="s">
        <v>130</v>
      </c>
      <c r="BV14" s="119" t="s">
        <v>76</v>
      </c>
      <c r="BW14" s="110" t="s">
        <v>130</v>
      </c>
      <c r="BX14" s="93" t="s">
        <v>77</v>
      </c>
    </row>
    <row r="15" spans="1:74" ht="12" customHeight="1">
      <c r="A15" s="13" t="s">
        <v>78</v>
      </c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</row>
    <row r="16" spans="1:74" ht="12" customHeight="1">
      <c r="A16" s="20" t="s">
        <v>3</v>
      </c>
      <c r="C16" s="17" t="s">
        <v>119</v>
      </c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</row>
    <row r="17" spans="3:74" ht="12" customHeight="1">
      <c r="C17" s="22" t="s">
        <v>30</v>
      </c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</row>
    <row r="18" spans="3:74" ht="12" customHeight="1">
      <c r="C18" s="83" t="s">
        <v>116</v>
      </c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</row>
    <row r="19" spans="3:76" ht="12" customHeight="1">
      <c r="C19" s="24" t="s">
        <v>125</v>
      </c>
      <c r="D19" s="13" t="s">
        <v>79</v>
      </c>
      <c r="F19" s="28">
        <v>48.62224956698122</v>
      </c>
      <c r="G19" s="28"/>
      <c r="H19" s="28">
        <v>47.586800380880554</v>
      </c>
      <c r="I19" s="28"/>
      <c r="J19" s="28">
        <v>48.622135442662376</v>
      </c>
      <c r="K19" s="28"/>
      <c r="L19" s="28">
        <v>49.537424149038486</v>
      </c>
      <c r="M19" s="28"/>
      <c r="N19" s="59">
        <f>0.546556792608214*100</f>
        <v>54.6556792608214</v>
      </c>
      <c r="O19" s="28"/>
      <c r="P19" s="28">
        <v>55.667895804439326</v>
      </c>
      <c r="Q19" s="28"/>
      <c r="R19" s="28">
        <v>64.26126204418532</v>
      </c>
      <c r="S19" s="28"/>
      <c r="T19" s="28">
        <v>65.19681162725381</v>
      </c>
      <c r="U19" s="28"/>
      <c r="V19" s="28">
        <v>73.60019879523655</v>
      </c>
      <c r="W19" s="28"/>
      <c r="X19" s="28">
        <v>74.05410009659009</v>
      </c>
      <c r="Y19" s="28"/>
      <c r="Z19" s="28">
        <v>73.77238130749319</v>
      </c>
      <c r="AA19" s="28"/>
      <c r="AB19" s="28">
        <v>72.00554085996309</v>
      </c>
      <c r="AC19" s="28"/>
      <c r="AD19" s="28">
        <v>73.04570702147932</v>
      </c>
      <c r="AE19" s="28"/>
      <c r="AF19" s="28">
        <v>70.81023265914021</v>
      </c>
      <c r="AG19" s="28"/>
      <c r="AH19" s="28">
        <v>69.87424788828228</v>
      </c>
      <c r="AI19" s="28"/>
      <c r="AJ19" s="28">
        <v>70.43519579153543</v>
      </c>
      <c r="AK19" s="28"/>
      <c r="AL19" s="28">
        <v>74.10780899340527</v>
      </c>
      <c r="AM19" s="28"/>
      <c r="AN19" s="28">
        <v>69.59781199558273</v>
      </c>
      <c r="AO19" s="28"/>
      <c r="AP19" s="28">
        <v>69.56291106486168</v>
      </c>
      <c r="AQ19" s="28"/>
      <c r="AR19" s="28">
        <v>67.62278307818745</v>
      </c>
      <c r="AS19" s="28"/>
      <c r="AT19" s="28">
        <v>68.25504335296834</v>
      </c>
      <c r="AU19" s="28"/>
      <c r="AV19" s="28">
        <v>67.27899538874148</v>
      </c>
      <c r="AW19" s="28"/>
      <c r="AX19" s="28">
        <v>68.10420489394451</v>
      </c>
      <c r="AY19" s="28"/>
      <c r="AZ19" s="28">
        <v>66.26417156666115</v>
      </c>
      <c r="BA19" s="28"/>
      <c r="BB19" s="28">
        <v>67.01813598975859</v>
      </c>
      <c r="BC19" s="91"/>
      <c r="BD19" s="28">
        <v>65.21549243926218</v>
      </c>
      <c r="BE19" s="28"/>
      <c r="BF19" s="28">
        <v>65.13975842857305</v>
      </c>
      <c r="BG19" s="28"/>
      <c r="BH19" s="28">
        <v>64.62830699289232</v>
      </c>
      <c r="BI19" s="28"/>
      <c r="BJ19" s="107">
        <v>64.8270507274209</v>
      </c>
      <c r="BK19" s="107"/>
      <c r="BL19" s="126">
        <v>64.55055684737333</v>
      </c>
      <c r="BM19" s="126"/>
      <c r="BN19" s="132">
        <v>64.16089836333353</v>
      </c>
      <c r="BO19" s="132"/>
      <c r="BP19" s="132">
        <v>64.63664299291145</v>
      </c>
      <c r="BQ19" s="132"/>
      <c r="BR19" s="132">
        <v>67.56020147998102</v>
      </c>
      <c r="BS19" s="132"/>
      <c r="BT19" s="132">
        <v>65.93676754116095</v>
      </c>
      <c r="BU19" s="132"/>
      <c r="BV19" s="132">
        <v>65.53573661233936</v>
      </c>
      <c r="BW19" s="132"/>
      <c r="BX19" s="132">
        <v>66.41078599590064</v>
      </c>
    </row>
    <row r="20" spans="3:76" ht="12" customHeight="1">
      <c r="C20" s="24" t="s">
        <v>126</v>
      </c>
      <c r="D20" s="13" t="s">
        <v>79</v>
      </c>
      <c r="F20" s="28">
        <v>37.240247013140234</v>
      </c>
      <c r="G20" s="28"/>
      <c r="H20" s="28">
        <v>37.65276261108383</v>
      </c>
      <c r="I20" s="28"/>
      <c r="J20" s="28">
        <v>37.0520968919586</v>
      </c>
      <c r="K20" s="28"/>
      <c r="L20" s="28">
        <v>37.137001619338484</v>
      </c>
      <c r="M20" s="28"/>
      <c r="N20" s="59">
        <f>0.347763646019671*100</f>
        <v>34.7763646019671</v>
      </c>
      <c r="O20" s="28"/>
      <c r="P20" s="28">
        <v>33.93977290063931</v>
      </c>
      <c r="Q20" s="28"/>
      <c r="R20" s="28">
        <v>29.256766197571803</v>
      </c>
      <c r="S20" s="28"/>
      <c r="T20" s="28">
        <v>28.875160990701232</v>
      </c>
      <c r="U20" s="28"/>
      <c r="V20" s="28">
        <v>22.99489577641747</v>
      </c>
      <c r="W20" s="28"/>
      <c r="X20" s="28">
        <v>23.237874322109718</v>
      </c>
      <c r="Y20" s="28"/>
      <c r="Z20" s="28">
        <v>24.624934063782074</v>
      </c>
      <c r="AA20" s="28"/>
      <c r="AB20" s="28">
        <v>26.52357344494252</v>
      </c>
      <c r="AC20" s="28"/>
      <c r="AD20" s="28">
        <v>25.36070187586067</v>
      </c>
      <c r="AE20" s="28"/>
      <c r="AF20" s="28">
        <v>27.08982228675837</v>
      </c>
      <c r="AG20" s="28"/>
      <c r="AH20" s="28">
        <v>27.798254830164293</v>
      </c>
      <c r="AI20" s="28"/>
      <c r="AJ20" s="28">
        <v>27.388063331993934</v>
      </c>
      <c r="AK20" s="28"/>
      <c r="AL20" s="28">
        <v>24.177952067206864</v>
      </c>
      <c r="AM20" s="28"/>
      <c r="AN20" s="28">
        <v>28.549683381459808</v>
      </c>
      <c r="AO20" s="28"/>
      <c r="AP20" s="28">
        <v>28.729050643909957</v>
      </c>
      <c r="AQ20" s="28"/>
      <c r="AR20" s="28">
        <v>30.53719590052843</v>
      </c>
      <c r="AS20" s="28"/>
      <c r="AT20" s="28">
        <v>29.434607340073782</v>
      </c>
      <c r="AU20" s="28"/>
      <c r="AV20" s="28">
        <v>30.322851733152834</v>
      </c>
      <c r="AW20" s="28"/>
      <c r="AX20" s="28">
        <v>29.57822417126654</v>
      </c>
      <c r="AY20" s="28"/>
      <c r="AZ20" s="28">
        <v>31.65131416017399</v>
      </c>
      <c r="BA20" s="28"/>
      <c r="BB20" s="28">
        <v>30.8770099912768</v>
      </c>
      <c r="BC20" s="91"/>
      <c r="BD20" s="28">
        <v>32.24354133191195</v>
      </c>
      <c r="BE20" s="28"/>
      <c r="BF20" s="28">
        <v>32.70255456414849</v>
      </c>
      <c r="BG20" s="28"/>
      <c r="BH20" s="28">
        <v>33.24257131502891</v>
      </c>
      <c r="BI20" s="28"/>
      <c r="BJ20" s="107">
        <v>31.636725171099545</v>
      </c>
      <c r="BK20" s="107"/>
      <c r="BL20" s="126">
        <v>30.862050437639173</v>
      </c>
      <c r="BM20" s="126"/>
      <c r="BN20" s="132">
        <v>31.469767087244836</v>
      </c>
      <c r="BO20" s="132"/>
      <c r="BP20" s="132">
        <v>31.564571686111275</v>
      </c>
      <c r="BQ20" s="132"/>
      <c r="BR20" s="132">
        <v>29.001987673805225</v>
      </c>
      <c r="BS20" s="132"/>
      <c r="BT20" s="132">
        <v>30.46524654752863</v>
      </c>
      <c r="BU20" s="132"/>
      <c r="BV20" s="132">
        <v>31.15522940172267</v>
      </c>
      <c r="BW20" s="132"/>
      <c r="BX20" s="132">
        <v>30.410089184072998</v>
      </c>
    </row>
    <row r="21" spans="3:76" ht="12" customHeight="1">
      <c r="C21" s="24" t="s">
        <v>127</v>
      </c>
      <c r="D21" s="13" t="s">
        <v>79</v>
      </c>
      <c r="F21" s="28">
        <v>8.518269987064885</v>
      </c>
      <c r="G21" s="28"/>
      <c r="H21" s="28">
        <v>9.289595175157205</v>
      </c>
      <c r="I21" s="28"/>
      <c r="J21" s="28">
        <v>8.268536628463744</v>
      </c>
      <c r="K21" s="28"/>
      <c r="L21" s="28">
        <v>7.781024803904795</v>
      </c>
      <c r="M21" s="28"/>
      <c r="N21" s="59">
        <f>0.063952604534695*100</f>
        <v>6.395260453469501</v>
      </c>
      <c r="O21" s="28"/>
      <c r="P21" s="28">
        <v>7.283576670297939</v>
      </c>
      <c r="Q21" s="28"/>
      <c r="R21" s="28">
        <v>5.0873539489461646</v>
      </c>
      <c r="S21" s="28"/>
      <c r="T21" s="28">
        <v>4.580958347032514</v>
      </c>
      <c r="U21" s="28"/>
      <c r="V21" s="28">
        <v>2.511673972866218</v>
      </c>
      <c r="W21" s="28"/>
      <c r="X21" s="28">
        <v>1.9067659899324643</v>
      </c>
      <c r="Y21" s="28"/>
      <c r="Z21" s="28">
        <v>1.0941259005993509</v>
      </c>
      <c r="AA21" s="28"/>
      <c r="AB21" s="28">
        <v>0.9114416430756646</v>
      </c>
      <c r="AC21" s="28"/>
      <c r="AD21" s="28">
        <v>1.007367482535723</v>
      </c>
      <c r="AE21" s="28"/>
      <c r="AF21" s="28">
        <v>1.6141756031436514</v>
      </c>
      <c r="AG21" s="28"/>
      <c r="AH21" s="28">
        <v>1.7585994945324293</v>
      </c>
      <c r="AI21" s="28"/>
      <c r="AJ21" s="28">
        <v>1.5776092248618474</v>
      </c>
      <c r="AK21" s="28"/>
      <c r="AL21" s="28">
        <v>1.2476775234597226</v>
      </c>
      <c r="AM21" s="28"/>
      <c r="AN21" s="28">
        <v>1.483494086317331</v>
      </c>
      <c r="AO21" s="28"/>
      <c r="AP21" s="28">
        <v>1.3556209206668781</v>
      </c>
      <c r="AQ21" s="28"/>
      <c r="AR21" s="28">
        <v>1.4518483958112576</v>
      </c>
      <c r="AS21" s="28"/>
      <c r="AT21" s="28">
        <v>1.9452468810123449</v>
      </c>
      <c r="AU21" s="28"/>
      <c r="AV21" s="28">
        <v>1.759941817148124</v>
      </c>
      <c r="AW21" s="28"/>
      <c r="AX21" s="28">
        <v>1.8731317927406892</v>
      </c>
      <c r="AY21" s="28"/>
      <c r="AZ21" s="28">
        <v>1.7122224646503585</v>
      </c>
      <c r="BA21" s="28"/>
      <c r="BB21" s="28">
        <v>1.6272612726327642</v>
      </c>
      <c r="BC21" s="91"/>
      <c r="BD21" s="28">
        <v>2.091555914209404</v>
      </c>
      <c r="BE21" s="28"/>
      <c r="BF21" s="28">
        <v>1.733744147925962</v>
      </c>
      <c r="BG21" s="28"/>
      <c r="BH21" s="28">
        <v>1.724904468633825</v>
      </c>
      <c r="BI21" s="28"/>
      <c r="BJ21" s="107">
        <v>3.0777465320137165</v>
      </c>
      <c r="BK21" s="107"/>
      <c r="BL21" s="126">
        <v>4.161568938273102</v>
      </c>
      <c r="BM21" s="126"/>
      <c r="BN21" s="132">
        <v>4.026822850653011</v>
      </c>
      <c r="BO21" s="132"/>
      <c r="BP21" s="132">
        <v>3.466411363447428</v>
      </c>
      <c r="BQ21" s="132"/>
      <c r="BR21" s="132">
        <v>3.0268035589732913</v>
      </c>
      <c r="BS21" s="132"/>
      <c r="BT21" s="132">
        <v>3.3074619855076177</v>
      </c>
      <c r="BU21" s="132"/>
      <c r="BV21" s="132">
        <v>3.0921318637107764</v>
      </c>
      <c r="BW21" s="132"/>
      <c r="BX21" s="132">
        <v>3.010493251655792</v>
      </c>
    </row>
    <row r="22" spans="3:76" ht="12" customHeight="1">
      <c r="C22" s="24" t="s">
        <v>11</v>
      </c>
      <c r="D22" s="13" t="s">
        <v>79</v>
      </c>
      <c r="F22" s="28">
        <v>5.619233432813662</v>
      </c>
      <c r="G22" s="28"/>
      <c r="H22" s="28">
        <v>5.4708418328784125</v>
      </c>
      <c r="I22" s="28"/>
      <c r="J22" s="28">
        <v>6.057231036915285</v>
      </c>
      <c r="K22" s="28"/>
      <c r="L22" s="28">
        <v>5.544549427718236</v>
      </c>
      <c r="M22" s="28"/>
      <c r="N22" s="59">
        <f>0.0417269568374196*100</f>
        <v>4.17269568374196</v>
      </c>
      <c r="O22" s="28"/>
      <c r="P22" s="28">
        <v>3.108754624623424</v>
      </c>
      <c r="Q22" s="28"/>
      <c r="R22" s="28">
        <v>1.3946194599058377</v>
      </c>
      <c r="S22" s="28"/>
      <c r="T22" s="28">
        <v>1.3470534181140537</v>
      </c>
      <c r="U22" s="28"/>
      <c r="V22" s="28">
        <v>0.8932069067965669</v>
      </c>
      <c r="W22" s="28"/>
      <c r="X22" s="28">
        <v>0.8012625499884864</v>
      </c>
      <c r="Y22" s="28"/>
      <c r="Z22" s="28">
        <v>0.5085686461425533</v>
      </c>
      <c r="AA22" s="28"/>
      <c r="AB22" s="28">
        <v>0.559436778639929</v>
      </c>
      <c r="AC22" s="28"/>
      <c r="AD22" s="28">
        <v>0.5862298602633189</v>
      </c>
      <c r="AE22" s="28"/>
      <c r="AF22" s="28">
        <v>0.48575574190123777</v>
      </c>
      <c r="AG22" s="28"/>
      <c r="AH22" s="28">
        <v>0.5689222802889569</v>
      </c>
      <c r="AI22" s="28"/>
      <c r="AJ22" s="28">
        <v>0.5991370841848557</v>
      </c>
      <c r="AK22" s="28"/>
      <c r="AL22" s="28">
        <v>0.4665553525154446</v>
      </c>
      <c r="AM22" s="28"/>
      <c r="AN22" s="28">
        <v>0.3689941226759987</v>
      </c>
      <c r="AO22" s="28"/>
      <c r="AP22" s="28">
        <v>0.3524035990577864</v>
      </c>
      <c r="AQ22" s="28"/>
      <c r="AR22" s="28">
        <v>0.38819662273628097</v>
      </c>
      <c r="AS22" s="28"/>
      <c r="AT22" s="28">
        <v>0.36511889015545895</v>
      </c>
      <c r="AU22" s="28"/>
      <c r="AV22" s="28">
        <v>0.638193830958003</v>
      </c>
      <c r="AW22" s="28"/>
      <c r="AX22" s="28">
        <v>0.4444255526004093</v>
      </c>
      <c r="AY22" s="28"/>
      <c r="AZ22" s="28">
        <v>0.372288791565927</v>
      </c>
      <c r="BA22" s="28"/>
      <c r="BB22" s="28">
        <v>0.47761624499882294</v>
      </c>
      <c r="BC22" s="91"/>
      <c r="BD22" s="28">
        <v>0.4494002473973052</v>
      </c>
      <c r="BE22" s="28"/>
      <c r="BF22" s="28">
        <v>0.4239632267346586</v>
      </c>
      <c r="BG22" s="28"/>
      <c r="BH22" s="28">
        <v>0.4042490638104699</v>
      </c>
      <c r="BI22" s="28"/>
      <c r="BJ22" s="107">
        <v>0.458482208885253</v>
      </c>
      <c r="BK22" s="107"/>
      <c r="BL22" s="126">
        <v>0.4258255480156775</v>
      </c>
      <c r="BM22" s="126"/>
      <c r="BN22" s="132">
        <v>0.34249023597841594</v>
      </c>
      <c r="BO22" s="132"/>
      <c r="BP22" s="132">
        <v>0.3323720109343897</v>
      </c>
      <c r="BQ22" s="132"/>
      <c r="BR22" s="132">
        <v>0.4110030718789046</v>
      </c>
      <c r="BS22" s="132"/>
      <c r="BT22" s="132">
        <v>0.2905316818921925</v>
      </c>
      <c r="BU22" s="132"/>
      <c r="BV22" s="132">
        <v>0.21690051168481764</v>
      </c>
      <c r="BW22" s="132"/>
      <c r="BX22" s="132">
        <v>0.16861755536098097</v>
      </c>
    </row>
    <row r="23" spans="4:76" ht="12" customHeight="1">
      <c r="D23" s="13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7"/>
      <c r="BD23" s="28"/>
      <c r="BE23" s="28"/>
      <c r="BF23" s="28"/>
      <c r="BG23" s="28"/>
      <c r="BH23" s="28"/>
      <c r="BI23" s="28"/>
      <c r="BJ23" s="105"/>
      <c r="BK23" s="105"/>
      <c r="BL23" s="124"/>
      <c r="BM23" s="124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</row>
    <row r="24" spans="3:76" ht="12" customHeight="1">
      <c r="C24" s="83" t="s">
        <v>122</v>
      </c>
      <c r="D24" s="13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7"/>
      <c r="BD24" s="28"/>
      <c r="BE24" s="28"/>
      <c r="BF24" s="28"/>
      <c r="BG24" s="28"/>
      <c r="BH24" s="28"/>
      <c r="BI24" s="28"/>
      <c r="BJ24" s="105"/>
      <c r="BK24" s="105"/>
      <c r="BL24" s="124"/>
      <c r="BM24" s="124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</row>
    <row r="25" spans="3:76" ht="12" customHeight="1">
      <c r="C25" s="24" t="s">
        <v>31</v>
      </c>
      <c r="D25" s="13" t="s">
        <v>79</v>
      </c>
      <c r="F25" s="28">
        <v>5.31097087087824</v>
      </c>
      <c r="G25" s="28"/>
      <c r="H25" s="28">
        <v>5.731765676406386</v>
      </c>
      <c r="I25" s="28"/>
      <c r="J25" s="28">
        <v>4.958315347777083</v>
      </c>
      <c r="K25" s="28"/>
      <c r="L25" s="28">
        <v>4.888318364515818</v>
      </c>
      <c r="M25" s="28"/>
      <c r="N25" s="59">
        <f>0.0417207004763599*100</f>
        <v>4.17207004763599</v>
      </c>
      <c r="O25" s="28"/>
      <c r="P25" s="28">
        <v>4.965662527075393</v>
      </c>
      <c r="Q25" s="28"/>
      <c r="R25" s="28">
        <v>3.3144990578735745</v>
      </c>
      <c r="S25" s="28"/>
      <c r="T25" s="28">
        <v>2.8173130095612677</v>
      </c>
      <c r="U25" s="28"/>
      <c r="V25" s="28">
        <v>1.386383815102264</v>
      </c>
      <c r="W25" s="28"/>
      <c r="X25" s="28">
        <v>1.05377195596164</v>
      </c>
      <c r="Y25" s="28"/>
      <c r="Z25" s="28">
        <v>0.6773013928218649</v>
      </c>
      <c r="AA25" s="28"/>
      <c r="AB25" s="28">
        <v>0.5513560548029696</v>
      </c>
      <c r="AC25" s="28"/>
      <c r="AD25" s="28">
        <v>0.5733533333949027</v>
      </c>
      <c r="AE25" s="28"/>
      <c r="AF25" s="28">
        <v>0.9166917085432648</v>
      </c>
      <c r="AG25" s="28"/>
      <c r="AH25" s="28">
        <v>1.0311910745551809</v>
      </c>
      <c r="AI25" s="28"/>
      <c r="AJ25" s="28">
        <v>0.9058630452462693</v>
      </c>
      <c r="AK25" s="28"/>
      <c r="AL25" s="28">
        <v>0.7056630000704871</v>
      </c>
      <c r="AM25" s="28"/>
      <c r="AN25" s="28">
        <v>0.7712812361141164</v>
      </c>
      <c r="AO25" s="28"/>
      <c r="AP25" s="28">
        <v>0.7170844936772658</v>
      </c>
      <c r="AQ25" s="28"/>
      <c r="AR25" s="28">
        <v>0.8103061525722082</v>
      </c>
      <c r="AS25" s="28"/>
      <c r="AT25" s="28">
        <v>1.137372048887293</v>
      </c>
      <c r="AU25" s="28"/>
      <c r="AV25" s="28">
        <v>1.019653347493853</v>
      </c>
      <c r="AW25" s="28"/>
      <c r="AX25" s="28">
        <v>1.1120484218390416</v>
      </c>
      <c r="AY25" s="28"/>
      <c r="AZ25" s="28">
        <v>1.0287048048143537</v>
      </c>
      <c r="BA25" s="28"/>
      <c r="BB25" s="28">
        <v>1.017025236939452</v>
      </c>
      <c r="BC25" s="91"/>
      <c r="BD25" s="28">
        <v>1.3147176763869242</v>
      </c>
      <c r="BE25" s="28"/>
      <c r="BF25" s="28">
        <v>1.0524192282220428</v>
      </c>
      <c r="BG25" s="28"/>
      <c r="BH25" s="28">
        <v>1.1900157745393567</v>
      </c>
      <c r="BI25" s="28"/>
      <c r="BJ25" s="107">
        <v>2.2720611572646185</v>
      </c>
      <c r="BK25" s="107"/>
      <c r="BL25" s="126">
        <v>3.050093595323665</v>
      </c>
      <c r="BM25" s="126"/>
      <c r="BN25" s="132">
        <v>2.8864740064862153</v>
      </c>
      <c r="BO25" s="132"/>
      <c r="BP25" s="132">
        <v>2.3446853671929677</v>
      </c>
      <c r="BQ25" s="132"/>
      <c r="BR25" s="132">
        <v>2.0101651223641115</v>
      </c>
      <c r="BS25" s="132"/>
      <c r="BT25" s="132">
        <v>2.1832766824720062</v>
      </c>
      <c r="BU25" s="132"/>
      <c r="BV25" s="132">
        <v>2.192850385453643</v>
      </c>
      <c r="BW25" s="132"/>
      <c r="BX25" s="132">
        <v>2.1788633988035633</v>
      </c>
    </row>
    <row r="26" spans="3:76" ht="12" customHeight="1">
      <c r="C26" s="24" t="s">
        <v>11</v>
      </c>
      <c r="D26" s="13" t="s">
        <v>79</v>
      </c>
      <c r="F26" s="28">
        <v>3.473451196633827</v>
      </c>
      <c r="G26" s="28"/>
      <c r="H26" s="28">
        <v>3.472453727927955</v>
      </c>
      <c r="I26" s="28"/>
      <c r="J26" s="28">
        <v>3.8909078036689166</v>
      </c>
      <c r="K26" s="28"/>
      <c r="L26" s="28">
        <v>3.586740810459923</v>
      </c>
      <c r="M26" s="28"/>
      <c r="N26" s="59">
        <f>0.027326612892948*100</f>
        <v>2.7326612892948</v>
      </c>
      <c r="O26" s="28"/>
      <c r="P26" s="28">
        <v>2.073047550610909</v>
      </c>
      <c r="Q26" s="28"/>
      <c r="R26" s="28">
        <v>0.8500917614879713</v>
      </c>
      <c r="S26" s="28"/>
      <c r="T26" s="28">
        <v>0.7919753058463578</v>
      </c>
      <c r="U26" s="28"/>
      <c r="V26" s="28">
        <v>0.5021187661610885</v>
      </c>
      <c r="W26" s="28"/>
      <c r="X26" s="28">
        <v>0.5017317842823449</v>
      </c>
      <c r="Y26" s="28"/>
      <c r="Z26" s="28">
        <v>0.3351694723828101</v>
      </c>
      <c r="AA26" s="28"/>
      <c r="AB26" s="28">
        <v>0.29418150304615165</v>
      </c>
      <c r="AC26" s="28"/>
      <c r="AD26" s="28">
        <v>0.3049743143397646</v>
      </c>
      <c r="AE26" s="28"/>
      <c r="AF26" s="28">
        <v>0.304187513571966</v>
      </c>
      <c r="AG26" s="28"/>
      <c r="AH26" s="28">
        <v>0.31763114828481603</v>
      </c>
      <c r="AI26" s="28"/>
      <c r="AJ26" s="28">
        <v>0.3028145062927837</v>
      </c>
      <c r="AK26" s="28"/>
      <c r="AL26" s="28">
        <v>0.1834152020367003</v>
      </c>
      <c r="AM26" s="28"/>
      <c r="AN26" s="28">
        <v>0.10629956795757273</v>
      </c>
      <c r="AO26" s="28"/>
      <c r="AP26" s="28">
        <v>0.1792912068622338</v>
      </c>
      <c r="AQ26" s="28"/>
      <c r="AR26" s="28">
        <v>0.23751581944521927</v>
      </c>
      <c r="AS26" s="28"/>
      <c r="AT26" s="28">
        <v>0.17139572525776675</v>
      </c>
      <c r="AU26" s="28"/>
      <c r="AV26" s="28">
        <v>0.3002261581691363</v>
      </c>
      <c r="AW26" s="28"/>
      <c r="AX26" s="28">
        <v>0.2654866643268344</v>
      </c>
      <c r="AY26" s="28"/>
      <c r="AZ26" s="28">
        <v>0.1959570002845564</v>
      </c>
      <c r="BA26" s="28"/>
      <c r="BB26" s="28">
        <v>0.25388653404084316</v>
      </c>
      <c r="BC26" s="91"/>
      <c r="BD26" s="28">
        <v>0.28647475342007317</v>
      </c>
      <c r="BE26" s="28"/>
      <c r="BF26" s="28">
        <v>0.2685117060775271</v>
      </c>
      <c r="BG26" s="28"/>
      <c r="BH26" s="28">
        <v>0.2971918526647568</v>
      </c>
      <c r="BI26" s="28"/>
      <c r="BJ26" s="107">
        <v>0.33188979764133664</v>
      </c>
      <c r="BK26" s="107"/>
      <c r="BL26" s="126">
        <v>0.30532773425311754</v>
      </c>
      <c r="BM26" s="126"/>
      <c r="BN26" s="132">
        <v>0.22969092500846824</v>
      </c>
      <c r="BO26" s="132"/>
      <c r="BP26" s="132">
        <v>0.20222748782942507</v>
      </c>
      <c r="BQ26" s="132"/>
      <c r="BR26" s="132">
        <v>0.2073089358553735</v>
      </c>
      <c r="BS26" s="132"/>
      <c r="BT26" s="132">
        <v>0.1849684254424938</v>
      </c>
      <c r="BU26" s="132"/>
      <c r="BV26" s="132">
        <v>0.10764123699329793</v>
      </c>
      <c r="BW26" s="132"/>
      <c r="BX26" s="132">
        <v>0.09628046021437071</v>
      </c>
    </row>
    <row r="27" spans="3:76" ht="12" customHeight="1">
      <c r="C27" s="24" t="s">
        <v>23</v>
      </c>
      <c r="D27" s="13" t="s">
        <v>79</v>
      </c>
      <c r="F27" s="28">
        <v>8.784422067512066</v>
      </c>
      <c r="G27" s="28"/>
      <c r="H27" s="28">
        <v>9.20421940433434</v>
      </c>
      <c r="I27" s="28"/>
      <c r="J27" s="28">
        <v>8.849223151446</v>
      </c>
      <c r="K27" s="28"/>
      <c r="L27" s="28">
        <v>8.47505917497574</v>
      </c>
      <c r="M27" s="28"/>
      <c r="N27" s="59">
        <f>0.0690473133693079*100</f>
        <v>6.90473133693079</v>
      </c>
      <c r="O27" s="28"/>
      <c r="P27" s="28">
        <v>7.038710077686303</v>
      </c>
      <c r="Q27" s="28"/>
      <c r="R27" s="28">
        <v>4.164590819361546</v>
      </c>
      <c r="S27" s="28"/>
      <c r="T27" s="28">
        <v>3.609288315407625</v>
      </c>
      <c r="U27" s="28"/>
      <c r="V27" s="28">
        <v>1.8885025812633527</v>
      </c>
      <c r="W27" s="28"/>
      <c r="X27" s="28">
        <v>1.5555037402439849</v>
      </c>
      <c r="Y27" s="28"/>
      <c r="Z27" s="28">
        <v>1.012470865204675</v>
      </c>
      <c r="AA27" s="28"/>
      <c r="AB27" s="28">
        <v>0.8455375578491212</v>
      </c>
      <c r="AC27" s="28"/>
      <c r="AD27" s="28">
        <v>0.8783276477346672</v>
      </c>
      <c r="AE27" s="28"/>
      <c r="AF27" s="28">
        <v>1.2208792221152307</v>
      </c>
      <c r="AG27" s="28"/>
      <c r="AH27" s="28">
        <v>1.3488222228399969</v>
      </c>
      <c r="AI27" s="28"/>
      <c r="AJ27" s="28">
        <v>1.2086775515390529</v>
      </c>
      <c r="AK27" s="28"/>
      <c r="AL27" s="28">
        <v>0.8890782021071875</v>
      </c>
      <c r="AM27" s="28"/>
      <c r="AN27" s="28">
        <v>0.8775808040716891</v>
      </c>
      <c r="AO27" s="28"/>
      <c r="AP27" s="28">
        <v>0.8963757005394997</v>
      </c>
      <c r="AQ27" s="28"/>
      <c r="AR27" s="28">
        <v>1.0478219720174275</v>
      </c>
      <c r="AS27" s="28"/>
      <c r="AT27" s="28">
        <v>1.3087677741450598</v>
      </c>
      <c r="AU27" s="28"/>
      <c r="AV27" s="28">
        <v>1.3198795056629893</v>
      </c>
      <c r="AW27" s="28"/>
      <c r="AX27" s="28">
        <v>1.377535086165876</v>
      </c>
      <c r="AY27" s="28"/>
      <c r="AZ27" s="28">
        <v>1.22466180509891</v>
      </c>
      <c r="BA27" s="28"/>
      <c r="BB27" s="28">
        <v>1.270911770980295</v>
      </c>
      <c r="BC27" s="91"/>
      <c r="BD27" s="28">
        <v>1.6011924298069975</v>
      </c>
      <c r="BE27" s="28"/>
      <c r="BF27" s="28">
        <v>1.3209309342995696</v>
      </c>
      <c r="BG27" s="28"/>
      <c r="BH27" s="28">
        <v>1.4872076272041135</v>
      </c>
      <c r="BI27" s="28"/>
      <c r="BJ27" s="107">
        <v>2.6039509549059554</v>
      </c>
      <c r="BK27" s="107"/>
      <c r="BL27" s="126">
        <v>3.3554213295767825</v>
      </c>
      <c r="BM27" s="126"/>
      <c r="BN27" s="132">
        <v>3.116164931494683</v>
      </c>
      <c r="BO27" s="132"/>
      <c r="BP27" s="132">
        <v>2.546912855022393</v>
      </c>
      <c r="BQ27" s="132"/>
      <c r="BR27" s="132">
        <v>2.217474058219485</v>
      </c>
      <c r="BS27" s="132"/>
      <c r="BT27" s="132">
        <v>2.3682451079145</v>
      </c>
      <c r="BU27" s="132"/>
      <c r="BV27" s="132">
        <v>2.300491622446941</v>
      </c>
      <c r="BW27" s="132"/>
      <c r="BX27" s="132">
        <v>2.2751438590179336</v>
      </c>
    </row>
    <row r="28" spans="4:76" ht="12" customHeight="1">
      <c r="D28" s="13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91"/>
      <c r="BD28" s="28"/>
      <c r="BE28" s="28"/>
      <c r="BF28" s="28"/>
      <c r="BG28" s="28"/>
      <c r="BH28" s="28"/>
      <c r="BI28" s="28"/>
      <c r="BJ28" s="107"/>
      <c r="BK28" s="107"/>
      <c r="BL28" s="126"/>
      <c r="BM28" s="126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</row>
    <row r="29" spans="3:76" ht="12" customHeight="1">
      <c r="C29" s="80" t="s">
        <v>117</v>
      </c>
      <c r="D29" s="13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91"/>
      <c r="BD29" s="28"/>
      <c r="BE29" s="28"/>
      <c r="BF29" s="28"/>
      <c r="BG29" s="28"/>
      <c r="BH29" s="28"/>
      <c r="BI29" s="28"/>
      <c r="BJ29" s="107"/>
      <c r="BK29" s="107"/>
      <c r="BL29" s="126"/>
      <c r="BM29" s="126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</row>
    <row r="30" spans="3:76" ht="12" customHeight="1">
      <c r="C30" s="22" t="s">
        <v>32</v>
      </c>
      <c r="D30" s="13" t="s">
        <v>79</v>
      </c>
      <c r="F30" s="28">
        <v>3.5891164727648897</v>
      </c>
      <c r="G30" s="28"/>
      <c r="H30" s="28">
        <v>3.417252571573806</v>
      </c>
      <c r="I30" s="28"/>
      <c r="J30" s="28">
        <v>3.5810156071809387</v>
      </c>
      <c r="K30" s="28"/>
      <c r="L30" s="28">
        <v>3.2278789887261254</v>
      </c>
      <c r="M30" s="28"/>
      <c r="N30" s="28">
        <v>2.3985934173731187</v>
      </c>
      <c r="O30" s="28"/>
      <c r="P30" s="28">
        <v>2.155831744232721</v>
      </c>
      <c r="Q30" s="28"/>
      <c r="R30" s="28">
        <v>1.5854100678408607</v>
      </c>
      <c r="S30" s="28"/>
      <c r="T30" s="28">
        <v>0.9320477502295685</v>
      </c>
      <c r="U30" s="28"/>
      <c r="V30" s="28">
        <v>0.7284330989292017</v>
      </c>
      <c r="W30" s="28"/>
      <c r="X30" s="28">
        <v>0.42323958805110085</v>
      </c>
      <c r="Y30" s="28"/>
      <c r="Z30" s="28">
        <v>0.3301484761884028</v>
      </c>
      <c r="AA30" s="28"/>
      <c r="AB30" s="28">
        <v>0.32777482316961054</v>
      </c>
      <c r="AC30" s="28"/>
      <c r="AD30" s="28">
        <v>0.35431821364289084</v>
      </c>
      <c r="AE30" s="28"/>
      <c r="AF30" s="28">
        <v>0.3915251816593985</v>
      </c>
      <c r="AG30" s="28"/>
      <c r="AH30" s="28">
        <v>0.3693094853166046</v>
      </c>
      <c r="AI30" s="28"/>
      <c r="AJ30" s="28">
        <v>0.319522411346805</v>
      </c>
      <c r="AK30" s="28"/>
      <c r="AL30" s="28">
        <v>0.32703927815310135</v>
      </c>
      <c r="AM30" s="28"/>
      <c r="AN30" s="28">
        <v>0.3547988181096806</v>
      </c>
      <c r="AO30" s="28"/>
      <c r="AP30" s="28">
        <v>0.3695881489261403</v>
      </c>
      <c r="AQ30" s="28"/>
      <c r="AR30" s="28">
        <v>0.3554926204538496</v>
      </c>
      <c r="AS30" s="28"/>
      <c r="AT30" s="28">
        <v>0.2888068408748798</v>
      </c>
      <c r="AU30" s="28"/>
      <c r="AV30" s="28">
        <v>0.27206107145651826</v>
      </c>
      <c r="AW30" s="28"/>
      <c r="AX30" s="28">
        <v>0.2521262268232721</v>
      </c>
      <c r="AY30" s="28"/>
      <c r="AZ30" s="28">
        <v>0.2902497904832746</v>
      </c>
      <c r="BA30" s="28"/>
      <c r="BB30" s="28">
        <v>0.25814025586611183</v>
      </c>
      <c r="BC30" s="91"/>
      <c r="BD30" s="28">
        <v>0.21052189715369293</v>
      </c>
      <c r="BE30" s="28"/>
      <c r="BF30" s="28">
        <v>0.19886315039182598</v>
      </c>
      <c r="BG30" s="28"/>
      <c r="BH30" s="28">
        <v>0.19946716490437225</v>
      </c>
      <c r="BI30" s="28"/>
      <c r="BJ30" s="108">
        <v>0.1960553874596685</v>
      </c>
      <c r="BK30" s="108"/>
      <c r="BL30" s="128">
        <v>0.1875186745790518</v>
      </c>
      <c r="BM30" s="128"/>
      <c r="BN30" s="134">
        <v>0.1982995340750348</v>
      </c>
      <c r="BO30" s="134"/>
      <c r="BP30" s="134">
        <v>0.22088470251141082</v>
      </c>
      <c r="BQ30" s="134"/>
      <c r="BR30" s="134">
        <v>0.19433705811314966</v>
      </c>
      <c r="BS30" s="134"/>
      <c r="BT30" s="134">
        <v>0.19804345625137038</v>
      </c>
      <c r="BU30" s="134"/>
      <c r="BV30" s="134">
        <v>0.18997695861215014</v>
      </c>
      <c r="BW30" s="134"/>
      <c r="BX30" s="134">
        <v>0.2567231133067748</v>
      </c>
    </row>
    <row r="31" spans="3:76" ht="12" customHeight="1">
      <c r="C31" s="22" t="s">
        <v>33</v>
      </c>
      <c r="D31" s="13" t="s">
        <v>79</v>
      </c>
      <c r="F31" s="28">
        <v>96.41088352723511</v>
      </c>
      <c r="G31" s="28"/>
      <c r="H31" s="28">
        <v>96.5827474284262</v>
      </c>
      <c r="I31" s="28"/>
      <c r="J31" s="28">
        <v>96.41898439281906</v>
      </c>
      <c r="K31" s="28"/>
      <c r="L31" s="28">
        <v>96.77212101127387</v>
      </c>
      <c r="M31" s="28"/>
      <c r="N31" s="28">
        <v>97.60140658262688</v>
      </c>
      <c r="O31" s="28"/>
      <c r="P31" s="28">
        <v>97.84416825576729</v>
      </c>
      <c r="Q31" s="28"/>
      <c r="R31" s="28">
        <v>98.41458993215913</v>
      </c>
      <c r="S31" s="28"/>
      <c r="T31" s="28">
        <v>99.06795224977043</v>
      </c>
      <c r="U31" s="28"/>
      <c r="V31" s="28">
        <v>99.2715669010708</v>
      </c>
      <c r="W31" s="28"/>
      <c r="X31" s="28">
        <v>99.5767604119489</v>
      </c>
      <c r="Y31" s="28"/>
      <c r="Z31" s="28">
        <v>99.66985152381159</v>
      </c>
      <c r="AA31" s="28"/>
      <c r="AB31" s="28">
        <v>99.67222517683038</v>
      </c>
      <c r="AC31" s="28"/>
      <c r="AD31" s="28">
        <v>99.64568178635712</v>
      </c>
      <c r="AE31" s="28"/>
      <c r="AF31" s="28">
        <v>99.6084748183406</v>
      </c>
      <c r="AG31" s="28"/>
      <c r="AH31" s="28">
        <v>99.6306905146834</v>
      </c>
      <c r="AI31" s="28"/>
      <c r="AJ31" s="28">
        <v>99.68047758865319</v>
      </c>
      <c r="AK31" s="28"/>
      <c r="AL31" s="28">
        <v>99.6729607218469</v>
      </c>
      <c r="AM31" s="28"/>
      <c r="AN31" s="28">
        <v>99.64520118189031</v>
      </c>
      <c r="AO31" s="28"/>
      <c r="AP31" s="28">
        <v>99.63041185107386</v>
      </c>
      <c r="AQ31" s="28"/>
      <c r="AR31" s="28">
        <v>99.64450737954616</v>
      </c>
      <c r="AS31" s="28"/>
      <c r="AT31" s="28">
        <v>99.71119315912512</v>
      </c>
      <c r="AU31" s="28"/>
      <c r="AV31" s="28">
        <v>99.72793892854348</v>
      </c>
      <c r="AW31" s="28"/>
      <c r="AX31" s="28">
        <v>99.74787377317672</v>
      </c>
      <c r="AY31" s="28"/>
      <c r="AZ31" s="28">
        <v>99.70975020951673</v>
      </c>
      <c r="BA31" s="28"/>
      <c r="BB31" s="28">
        <v>99.74185974413389</v>
      </c>
      <c r="BC31" s="91"/>
      <c r="BD31" s="28">
        <v>99.7894781028463</v>
      </c>
      <c r="BE31" s="28"/>
      <c r="BF31" s="28">
        <v>99.80113684960817</v>
      </c>
      <c r="BG31" s="28"/>
      <c r="BH31" s="28">
        <v>99.80053283509562</v>
      </c>
      <c r="BI31" s="28"/>
      <c r="BJ31" s="107">
        <v>99.80394461254033</v>
      </c>
      <c r="BK31" s="107"/>
      <c r="BL31" s="126">
        <v>99.81248132542095</v>
      </c>
      <c r="BM31" s="126"/>
      <c r="BN31" s="132">
        <v>99.80170046592497</v>
      </c>
      <c r="BO31" s="132"/>
      <c r="BP31" s="132">
        <v>99.77911529748859</v>
      </c>
      <c r="BQ31" s="132"/>
      <c r="BR31" s="132">
        <v>99.80566294188685</v>
      </c>
      <c r="BS31" s="132"/>
      <c r="BT31" s="132">
        <v>99.80195654374863</v>
      </c>
      <c r="BU31" s="132"/>
      <c r="BV31" s="132">
        <v>99.81002304138785</v>
      </c>
      <c r="BW31" s="132"/>
      <c r="BX31" s="132">
        <v>99.74327688669322</v>
      </c>
    </row>
    <row r="32" spans="4:76" ht="12" customHeight="1">
      <c r="D32" s="13"/>
      <c r="BC32" s="27"/>
      <c r="BJ32" s="106"/>
      <c r="BK32" s="105"/>
      <c r="BL32" s="125"/>
      <c r="BM32" s="124"/>
      <c r="BN32" s="135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</row>
    <row r="33" spans="1:76" ht="12" customHeight="1">
      <c r="A33" s="20" t="s">
        <v>4</v>
      </c>
      <c r="C33" s="75" t="s">
        <v>115</v>
      </c>
      <c r="D33" s="13"/>
      <c r="BC33" s="27"/>
      <c r="BJ33" s="105"/>
      <c r="BK33" s="105"/>
      <c r="BL33" s="124"/>
      <c r="BM33" s="124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</row>
    <row r="34" spans="3:76" ht="12" customHeight="1">
      <c r="C34" s="22" t="s">
        <v>35</v>
      </c>
      <c r="D34" s="13"/>
      <c r="BC34" s="27"/>
      <c r="BJ34" s="105"/>
      <c r="BK34" s="105"/>
      <c r="BL34" s="124"/>
      <c r="BM34" s="124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</row>
    <row r="35" spans="3:76" ht="12" customHeight="1">
      <c r="C35" s="24" t="s">
        <v>1</v>
      </c>
      <c r="D35" s="23" t="s">
        <v>80</v>
      </c>
      <c r="E35" s="23"/>
      <c r="F35" s="87">
        <v>881860.996</v>
      </c>
      <c r="G35" s="87"/>
      <c r="H35" s="87">
        <v>907600.909</v>
      </c>
      <c r="I35" s="87"/>
      <c r="J35" s="87">
        <v>930927.683</v>
      </c>
      <c r="K35" s="87"/>
      <c r="L35" s="87">
        <v>951207.153</v>
      </c>
      <c r="M35" s="87"/>
      <c r="N35" s="87">
        <v>980473.997</v>
      </c>
      <c r="O35" s="87"/>
      <c r="P35" s="87">
        <v>973933.408</v>
      </c>
      <c r="Q35" s="87"/>
      <c r="R35" s="87">
        <v>987054.812</v>
      </c>
      <c r="S35" s="87"/>
      <c r="T35" s="87">
        <v>973757.095</v>
      </c>
      <c r="U35" s="87"/>
      <c r="V35" s="87">
        <v>972395.959</v>
      </c>
      <c r="W35" s="87"/>
      <c r="X35" s="87">
        <v>980228.147</v>
      </c>
      <c r="Y35" s="87"/>
      <c r="Z35" s="87">
        <v>1024685.587</v>
      </c>
      <c r="AA35" s="87"/>
      <c r="AB35" s="87">
        <v>1036627.978</v>
      </c>
      <c r="AC35" s="87"/>
      <c r="AD35" s="87">
        <v>1047014.239</v>
      </c>
      <c r="AE35" s="87"/>
      <c r="AF35" s="87">
        <v>1052953.479</v>
      </c>
      <c r="AG35" s="87"/>
      <c r="AH35" s="87">
        <v>1057269.336</v>
      </c>
      <c r="AI35" s="87"/>
      <c r="AJ35" s="87">
        <v>1084167.608</v>
      </c>
      <c r="AK35" s="87"/>
      <c r="AL35" s="87">
        <v>1084821.283</v>
      </c>
      <c r="AM35" s="87"/>
      <c r="AN35" s="87">
        <v>1087891.2704815099</v>
      </c>
      <c r="AO35" s="87"/>
      <c r="AP35" s="87">
        <v>1093579.79977458</v>
      </c>
      <c r="AQ35" s="87"/>
      <c r="AR35" s="87">
        <v>1096832.272792948</v>
      </c>
      <c r="AS35" s="87"/>
      <c r="AT35" s="87">
        <v>1095554.004877888</v>
      </c>
      <c r="AU35" s="87"/>
      <c r="AV35" s="87">
        <v>1099893.536038455</v>
      </c>
      <c r="AW35" s="87"/>
      <c r="AX35" s="87">
        <v>1102516.301528451</v>
      </c>
      <c r="AY35" s="82"/>
      <c r="AZ35" s="82">
        <v>1106220.580883612</v>
      </c>
      <c r="BA35" s="82"/>
      <c r="BB35" s="82">
        <v>1110312.570219081</v>
      </c>
      <c r="BC35" s="90"/>
      <c r="BD35" s="82">
        <v>1114405.453287291</v>
      </c>
      <c r="BE35" s="82"/>
      <c r="BF35" s="87">
        <v>1123337.0332664968</v>
      </c>
      <c r="BG35" s="87"/>
      <c r="BH35" s="87">
        <v>1132487.1690326938</v>
      </c>
      <c r="BI35" s="87"/>
      <c r="BJ35" s="109">
        <v>1142240.1299034022</v>
      </c>
      <c r="BK35" s="109"/>
      <c r="BL35" s="127">
        <v>1150045.520409616</v>
      </c>
      <c r="BM35" s="127"/>
      <c r="BN35" s="136">
        <v>1162111.2125092188</v>
      </c>
      <c r="BO35" s="136"/>
      <c r="BP35" s="136">
        <v>1169039.961057864</v>
      </c>
      <c r="BQ35" s="136"/>
      <c r="BR35" s="136">
        <v>1177275.553514065</v>
      </c>
      <c r="BS35" s="136"/>
      <c r="BT35" s="136">
        <v>1187744.573870708</v>
      </c>
      <c r="BU35" s="136"/>
      <c r="BV35" s="136">
        <v>1197764.664148391</v>
      </c>
      <c r="BW35" s="136"/>
      <c r="BX35" s="136">
        <v>1210410.128019408</v>
      </c>
    </row>
    <row r="36" spans="3:76" ht="12" customHeight="1">
      <c r="C36" s="24" t="s">
        <v>2</v>
      </c>
      <c r="D36" s="23" t="s">
        <v>80</v>
      </c>
      <c r="E36" s="23"/>
      <c r="F36" s="87">
        <v>182502.841</v>
      </c>
      <c r="G36" s="87"/>
      <c r="H36" s="87">
        <v>200470.21</v>
      </c>
      <c r="I36" s="87"/>
      <c r="J36" s="87">
        <v>206970.632</v>
      </c>
      <c r="K36" s="87"/>
      <c r="L36" s="87">
        <v>208654.812</v>
      </c>
      <c r="M36" s="87"/>
      <c r="N36" s="87">
        <v>197287.938</v>
      </c>
      <c r="O36" s="87"/>
      <c r="P36" s="87">
        <v>214683.171</v>
      </c>
      <c r="Q36" s="87"/>
      <c r="R36" s="87">
        <v>209405.349</v>
      </c>
      <c r="S36" s="87"/>
      <c r="T36" s="87">
        <v>226959.088</v>
      </c>
      <c r="U36" s="87"/>
      <c r="V36" s="87">
        <v>226016.834</v>
      </c>
      <c r="W36" s="87"/>
      <c r="X36" s="87">
        <v>220705.876</v>
      </c>
      <c r="Y36" s="87"/>
      <c r="Z36" s="87">
        <v>178682.168</v>
      </c>
      <c r="AA36" s="87"/>
      <c r="AB36" s="87">
        <v>170672.846</v>
      </c>
      <c r="AC36" s="87"/>
      <c r="AD36" s="87">
        <v>159118.953</v>
      </c>
      <c r="AE36" s="87"/>
      <c r="AF36" s="87">
        <v>156000.596</v>
      </c>
      <c r="AG36" s="87"/>
      <c r="AH36" s="87">
        <v>156103.555</v>
      </c>
      <c r="AI36" s="87"/>
      <c r="AJ36" s="87">
        <v>128886.631</v>
      </c>
      <c r="AK36" s="87"/>
      <c r="AL36" s="87">
        <v>127616.144</v>
      </c>
      <c r="AM36" s="87"/>
      <c r="AN36" s="87">
        <v>126763.848913802</v>
      </c>
      <c r="AO36" s="87"/>
      <c r="AP36" s="87">
        <v>124042.367168303</v>
      </c>
      <c r="AQ36" s="87"/>
      <c r="AR36" s="87">
        <v>121630.64891443001</v>
      </c>
      <c r="AS36" s="87"/>
      <c r="AT36" s="87">
        <v>125926.53613028</v>
      </c>
      <c r="AU36" s="87"/>
      <c r="AV36" s="87">
        <v>123583.5750888686</v>
      </c>
      <c r="AW36" s="87"/>
      <c r="AX36" s="87">
        <v>124802.70040770373</v>
      </c>
      <c r="AY36" s="82"/>
      <c r="AZ36" s="82">
        <v>122444.06134685756</v>
      </c>
      <c r="BA36" s="82"/>
      <c r="BB36" s="82">
        <v>118314.5036100384</v>
      </c>
      <c r="BC36" s="90"/>
      <c r="BD36" s="82">
        <v>115997.85197600073</v>
      </c>
      <c r="BE36" s="82"/>
      <c r="BF36" s="87">
        <v>111112.13198913145</v>
      </c>
      <c r="BG36" s="87"/>
      <c r="BH36" s="87">
        <v>106436.15886544048</v>
      </c>
      <c r="BI36" s="87"/>
      <c r="BJ36" s="109">
        <v>101316.94909680323</v>
      </c>
      <c r="BK36" s="109"/>
      <c r="BL36" s="127">
        <v>99824.64814464527</v>
      </c>
      <c r="BM36" s="127"/>
      <c r="BN36" s="136">
        <v>94050.25375943746</v>
      </c>
      <c r="BO36" s="136"/>
      <c r="BP36" s="136">
        <v>91083.3328206048</v>
      </c>
      <c r="BQ36" s="136"/>
      <c r="BR36" s="136">
        <v>84316.97502155318</v>
      </c>
      <c r="BS36" s="136"/>
      <c r="BT36" s="136">
        <v>84212.83507018891</v>
      </c>
      <c r="BU36" s="136"/>
      <c r="BV36" s="136">
        <v>84187.9979170133</v>
      </c>
      <c r="BW36" s="136"/>
      <c r="BX36" s="136">
        <v>81011.30290100549</v>
      </c>
    </row>
    <row r="37" spans="3:76" ht="12" customHeight="1">
      <c r="C37" s="24" t="s">
        <v>36</v>
      </c>
      <c r="D37" s="23" t="s">
        <v>80</v>
      </c>
      <c r="E37" s="23"/>
      <c r="F37" s="87">
        <v>1064363.837</v>
      </c>
      <c r="G37" s="87"/>
      <c r="H37" s="87">
        <v>1108071.119</v>
      </c>
      <c r="I37" s="87"/>
      <c r="J37" s="87">
        <v>1137898.315</v>
      </c>
      <c r="K37" s="87"/>
      <c r="L37" s="87">
        <v>1159861.965</v>
      </c>
      <c r="M37" s="87"/>
      <c r="N37" s="87">
        <v>1177761.935</v>
      </c>
      <c r="O37" s="87"/>
      <c r="P37" s="87">
        <v>1188616.579</v>
      </c>
      <c r="Q37" s="87"/>
      <c r="R37" s="87">
        <v>1196460.161</v>
      </c>
      <c r="S37" s="87"/>
      <c r="T37" s="87">
        <v>1200716.183</v>
      </c>
      <c r="U37" s="87"/>
      <c r="V37" s="87">
        <v>1198412.793</v>
      </c>
      <c r="W37" s="87"/>
      <c r="X37" s="87">
        <v>1200934.023</v>
      </c>
      <c r="Y37" s="87"/>
      <c r="Z37" s="87">
        <v>1203367.755</v>
      </c>
      <c r="AA37" s="87"/>
      <c r="AB37" s="87">
        <v>1207300.824</v>
      </c>
      <c r="AC37" s="87"/>
      <c r="AD37" s="87">
        <v>1206133.192</v>
      </c>
      <c r="AE37" s="87"/>
      <c r="AF37" s="87">
        <v>1208954.075</v>
      </c>
      <c r="AG37" s="87"/>
      <c r="AH37" s="87">
        <v>1213372.891</v>
      </c>
      <c r="AI37" s="87"/>
      <c r="AJ37" s="87">
        <v>1213054.239</v>
      </c>
      <c r="AK37" s="87"/>
      <c r="AL37" s="87">
        <v>1212437.427</v>
      </c>
      <c r="AM37" s="87"/>
      <c r="AN37" s="87">
        <v>1214655.119395312</v>
      </c>
      <c r="AO37" s="87"/>
      <c r="AP37" s="87">
        <v>1217622.166942883</v>
      </c>
      <c r="AQ37" s="87"/>
      <c r="AR37" s="87">
        <v>1218462.921707378</v>
      </c>
      <c r="AS37" s="87"/>
      <c r="AT37" s="87">
        <v>1221480.541008168</v>
      </c>
      <c r="AU37" s="87"/>
      <c r="AV37" s="87">
        <v>1223477.1111273237</v>
      </c>
      <c r="AW37" s="87"/>
      <c r="AX37" s="87">
        <v>1227319.0019361547</v>
      </c>
      <c r="AY37" s="82"/>
      <c r="AZ37" s="82">
        <v>1228664.6422304695</v>
      </c>
      <c r="BA37" s="82"/>
      <c r="BB37" s="82">
        <v>1228627.0738291193</v>
      </c>
      <c r="BC37" s="90"/>
      <c r="BD37" s="82">
        <v>1230403.3052632918</v>
      </c>
      <c r="BE37" s="82"/>
      <c r="BF37" s="87">
        <v>1234449.1652556283</v>
      </c>
      <c r="BG37" s="87"/>
      <c r="BH37" s="87">
        <v>1238923.3278981342</v>
      </c>
      <c r="BI37" s="87"/>
      <c r="BJ37" s="109">
        <v>1243557.0790002055</v>
      </c>
      <c r="BK37" s="109"/>
      <c r="BL37" s="127">
        <v>1249870.1685542613</v>
      </c>
      <c r="BM37" s="127"/>
      <c r="BN37" s="136">
        <v>1256161.4662686563</v>
      </c>
      <c r="BO37" s="136"/>
      <c r="BP37" s="136">
        <v>1260123.2938784687</v>
      </c>
      <c r="BQ37" s="136"/>
      <c r="BR37" s="136">
        <v>1261592.5285356182</v>
      </c>
      <c r="BS37" s="136"/>
      <c r="BT37" s="136">
        <v>1271957.4089408969</v>
      </c>
      <c r="BU37" s="136"/>
      <c r="BV37" s="136">
        <v>1281952.6620654042</v>
      </c>
      <c r="BW37" s="136"/>
      <c r="BX37" s="136">
        <v>1291421.4309204137</v>
      </c>
    </row>
    <row r="38" spans="1:76" s="41" customFormat="1" ht="12" customHeight="1">
      <c r="A38" s="35"/>
      <c r="B38" s="35"/>
      <c r="C38" s="35"/>
      <c r="D38" s="35"/>
      <c r="E38" s="36"/>
      <c r="F38" s="36"/>
      <c r="G38" s="36"/>
      <c r="H38" s="36"/>
      <c r="I38" s="37"/>
      <c r="J38" s="38"/>
      <c r="K38" s="37"/>
      <c r="L38" s="38"/>
      <c r="M38" s="37"/>
      <c r="N38" s="38"/>
      <c r="O38" s="37"/>
      <c r="P38" s="39"/>
      <c r="Q38" s="72"/>
      <c r="R38" s="72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L38" s="114"/>
      <c r="BM38" s="36"/>
      <c r="BN38" s="36"/>
      <c r="BO38" s="113"/>
      <c r="BP38" s="38"/>
      <c r="BQ38" s="113"/>
      <c r="BR38" s="38"/>
      <c r="BS38" s="113"/>
      <c r="BT38" s="74"/>
      <c r="BU38" s="74"/>
      <c r="BV38" s="74"/>
      <c r="BW38" s="73"/>
      <c r="BX38" s="73"/>
    </row>
    <row r="39" spans="1:65" s="3" customFormat="1" ht="12" customHeight="1">
      <c r="A39" s="42" t="s">
        <v>81</v>
      </c>
      <c r="B39" s="6"/>
      <c r="E39" s="43"/>
      <c r="F39" s="43"/>
      <c r="G39" s="43"/>
      <c r="BF39" s="84"/>
      <c r="BG39" s="84"/>
      <c r="BH39" s="84"/>
      <c r="BI39" s="84"/>
      <c r="BJ39" s="84"/>
      <c r="BK39" s="84"/>
      <c r="BL39" s="43"/>
      <c r="BM39" s="43"/>
    </row>
    <row r="40" spans="1:7" s="3" customFormat="1" ht="12" customHeight="1">
      <c r="A40" s="88" t="s">
        <v>129</v>
      </c>
      <c r="B40" s="6"/>
      <c r="E40" s="43"/>
      <c r="F40" s="43"/>
      <c r="G40" s="43"/>
    </row>
    <row r="41" spans="1:7" s="3" customFormat="1" ht="12" customHeight="1">
      <c r="A41" s="88" t="s">
        <v>132</v>
      </c>
      <c r="B41" s="6"/>
      <c r="E41" s="43"/>
      <c r="F41" s="43"/>
      <c r="G41" s="43"/>
    </row>
    <row r="42" spans="2:18" s="41" customFormat="1" ht="12" customHeight="1">
      <c r="B42" s="30"/>
      <c r="E42" s="44"/>
      <c r="F42" s="44"/>
      <c r="G42" s="44"/>
      <c r="H42" s="45"/>
      <c r="I42" s="46"/>
      <c r="K42" s="46"/>
      <c r="M42" s="46"/>
      <c r="O42" s="46"/>
      <c r="P42" s="47"/>
      <c r="Q42" s="40"/>
      <c r="R42" s="40"/>
    </row>
    <row r="43" spans="1:18" s="41" customFormat="1" ht="12" customHeight="1">
      <c r="A43" s="142" t="s">
        <v>82</v>
      </c>
      <c r="B43" s="142"/>
      <c r="C43" s="142"/>
      <c r="D43" s="142"/>
      <c r="E43" s="47"/>
      <c r="F43" s="47"/>
      <c r="G43" s="47"/>
      <c r="H43" s="47"/>
      <c r="I43" s="46"/>
      <c r="K43" s="46"/>
      <c r="M43" s="46"/>
      <c r="O43" s="46"/>
      <c r="P43" s="47"/>
      <c r="Q43" s="3"/>
      <c r="R43" s="3"/>
    </row>
    <row r="44" ht="12" customHeight="1"/>
    <row r="45" spans="1:13" s="17" customFormat="1" ht="12" customHeight="1">
      <c r="A45" s="89" t="s">
        <v>133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</row>
  </sheetData>
  <sheetProtection/>
  <mergeCells count="3">
    <mergeCell ref="A43:D43"/>
    <mergeCell ref="A7:C7"/>
    <mergeCell ref="A8:BJ8"/>
  </mergeCells>
  <hyperlinks>
    <hyperlink ref="A43" r:id="rId1" display="http://www.bankofengland.co.uk/statistics/Pages/iadb/notesiadb/capital_issues.aspx"/>
    <hyperlink ref="A43:D43" r:id="rId2" display="Explanatory notes"/>
  </hyperlinks>
  <printOptions/>
  <pageMargins left="0.3937007874015748" right="0.3937007874015748" top="0.3937007874015748" bottom="0.3937007874015748" header="0.31496062992125984" footer="0.1968503937007874"/>
  <pageSetup fitToWidth="3" horizontalDpi="600" verticalDpi="600" orientation="landscape" paperSize="9" scale="77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7:BX6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140625" style="14" customWidth="1"/>
    <col min="2" max="2" width="4.8515625" style="14" customWidth="1"/>
    <col min="3" max="3" width="48.7109375" style="14" customWidth="1"/>
    <col min="4" max="4" width="7.7109375" style="14" customWidth="1"/>
    <col min="5" max="5" width="2.7109375" style="14" customWidth="1"/>
    <col min="6" max="6" width="9.7109375" style="14" customWidth="1"/>
    <col min="7" max="7" width="2.7109375" style="14" customWidth="1"/>
    <col min="8" max="8" width="9.7109375" style="14" customWidth="1"/>
    <col min="9" max="9" width="2.7109375" style="14" customWidth="1"/>
    <col min="10" max="10" width="9.7109375" style="14" customWidth="1"/>
    <col min="11" max="11" width="2.7109375" style="14" customWidth="1"/>
    <col min="12" max="12" width="10.7109375" style="14" customWidth="1"/>
    <col min="13" max="13" width="2.7109375" style="14" customWidth="1"/>
    <col min="14" max="14" width="9.7109375" style="14" customWidth="1"/>
    <col min="15" max="15" width="2.7109375" style="14" customWidth="1"/>
    <col min="16" max="16" width="9.7109375" style="14" customWidth="1"/>
    <col min="17" max="17" width="2.7109375" style="14" customWidth="1"/>
    <col min="18" max="18" width="9.7109375" style="14" customWidth="1"/>
    <col min="19" max="19" width="2.7109375" style="14" customWidth="1"/>
    <col min="20" max="20" width="9.7109375" style="14" customWidth="1"/>
    <col min="21" max="21" width="2.7109375" style="14" customWidth="1"/>
    <col min="22" max="22" width="9.7109375" style="14" customWidth="1"/>
    <col min="23" max="23" width="2.7109375" style="14" customWidth="1"/>
    <col min="24" max="24" width="9.7109375" style="14" customWidth="1"/>
    <col min="25" max="25" width="2.7109375" style="14" customWidth="1"/>
    <col min="26" max="26" width="9.7109375" style="14" customWidth="1"/>
    <col min="27" max="27" width="2.7109375" style="14" customWidth="1"/>
    <col min="28" max="28" width="9.7109375" style="14" customWidth="1"/>
    <col min="29" max="29" width="2.7109375" style="14" customWidth="1"/>
    <col min="30" max="30" width="9.7109375" style="14" customWidth="1"/>
    <col min="31" max="31" width="2.7109375" style="14" customWidth="1"/>
    <col min="32" max="32" width="9.7109375" style="14" customWidth="1"/>
    <col min="33" max="33" width="2.7109375" style="14" customWidth="1"/>
    <col min="34" max="34" width="9.7109375" style="14" customWidth="1"/>
    <col min="35" max="35" width="2.7109375" style="14" customWidth="1"/>
    <col min="36" max="36" width="9.7109375" style="14" customWidth="1"/>
    <col min="37" max="37" width="2.7109375" style="14" customWidth="1"/>
    <col min="38" max="38" width="9.7109375" style="14" customWidth="1"/>
    <col min="39" max="39" width="2.7109375" style="14" customWidth="1"/>
    <col min="40" max="40" width="9.7109375" style="14" customWidth="1"/>
    <col min="41" max="41" width="2.7109375" style="14" customWidth="1"/>
    <col min="42" max="42" width="9.7109375" style="14" customWidth="1"/>
    <col min="43" max="43" width="2.7109375" style="14" customWidth="1"/>
    <col min="44" max="44" width="9.7109375" style="14" customWidth="1"/>
    <col min="45" max="45" width="2.7109375" style="14" customWidth="1"/>
    <col min="46" max="46" width="9.7109375" style="14" customWidth="1"/>
    <col min="47" max="47" width="2.7109375" style="14" customWidth="1"/>
    <col min="48" max="48" width="9.7109375" style="14" customWidth="1"/>
    <col min="49" max="49" width="2.7109375" style="14" customWidth="1"/>
    <col min="50" max="50" width="9.7109375" style="14" customWidth="1"/>
    <col min="51" max="51" width="2.7109375" style="14" customWidth="1"/>
    <col min="52" max="52" width="9.7109375" style="14" customWidth="1"/>
    <col min="53" max="53" width="2.7109375" style="14" customWidth="1"/>
    <col min="54" max="54" width="9.7109375" style="14" customWidth="1"/>
    <col min="55" max="55" width="2.7109375" style="14" customWidth="1"/>
    <col min="56" max="56" width="9.7109375" style="14" customWidth="1"/>
    <col min="57" max="57" width="2.7109375" style="14" customWidth="1"/>
    <col min="58" max="58" width="9.7109375" style="14" customWidth="1"/>
    <col min="59" max="59" width="2.7109375" style="14" customWidth="1"/>
    <col min="60" max="60" width="9.7109375" style="14" customWidth="1"/>
    <col min="61" max="61" width="2.7109375" style="14" customWidth="1"/>
    <col min="62" max="62" width="9.7109375" style="14" customWidth="1"/>
    <col min="63" max="63" width="2.7109375" style="14" customWidth="1"/>
    <col min="64" max="64" width="9.7109375" style="14" customWidth="1"/>
    <col min="65" max="65" width="2.7109375" style="14" customWidth="1"/>
    <col min="66" max="66" width="9.7109375" style="14" customWidth="1"/>
    <col min="67" max="67" width="2.7109375" style="14" customWidth="1"/>
    <col min="68" max="68" width="9.7109375" style="14" customWidth="1"/>
    <col min="69" max="69" width="2.7109375" style="14" customWidth="1"/>
    <col min="70" max="70" width="9.7109375" style="14" customWidth="1"/>
    <col min="71" max="71" width="2.7109375" style="14" customWidth="1"/>
    <col min="72" max="72" width="9.140625" style="14" customWidth="1"/>
    <col min="73" max="73" width="2.7109375" style="14" customWidth="1"/>
    <col min="74" max="74" width="9.140625" style="14" customWidth="1"/>
    <col min="75" max="75" width="2.7109375" style="14" customWidth="1"/>
    <col min="76" max="16384" width="9.140625" style="14" customWidth="1"/>
  </cols>
  <sheetData>
    <row r="1" ht="11.25"/>
    <row r="2" ht="11.25"/>
    <row r="3" ht="11.25"/>
    <row r="4" ht="11.25"/>
    <row r="5" ht="11.25"/>
    <row r="7" spans="1:76" ht="18" customHeight="1">
      <c r="A7" s="143" t="s">
        <v>108</v>
      </c>
      <c r="B7" s="143"/>
      <c r="C7" s="143"/>
      <c r="U7" s="29"/>
      <c r="AD7" s="29"/>
      <c r="AE7" s="29"/>
      <c r="BV7" s="68"/>
      <c r="BX7" s="68" t="s">
        <v>134</v>
      </c>
    </row>
    <row r="8" spans="1:62" ht="18" customHeight="1">
      <c r="A8" s="144" t="s">
        <v>72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</row>
    <row r="9" spans="1:76" s="12" customFormat="1" ht="18" customHeight="1">
      <c r="A9" s="7"/>
      <c r="B9" s="7"/>
      <c r="C9" s="9" t="s">
        <v>73</v>
      </c>
      <c r="D9" s="10"/>
      <c r="E9" s="8"/>
      <c r="F9" s="8"/>
      <c r="G9" s="8"/>
      <c r="H9" s="11"/>
      <c r="I9" s="11"/>
      <c r="J9" s="11"/>
      <c r="K9" s="11"/>
      <c r="L9" s="8"/>
      <c r="M9" s="8"/>
      <c r="N9" s="8"/>
      <c r="O9" s="8"/>
      <c r="P9" s="76"/>
      <c r="Q9" s="70"/>
      <c r="R9" s="70"/>
      <c r="S9" s="70"/>
      <c r="T9" s="70"/>
      <c r="U9" s="69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8"/>
      <c r="BM9" s="69"/>
      <c r="BN9" s="69"/>
      <c r="BO9" s="8"/>
      <c r="BP9" s="11"/>
      <c r="BQ9" s="11"/>
      <c r="BR9" s="8"/>
      <c r="BS9" s="8"/>
      <c r="BT9" s="69"/>
      <c r="BU9" s="69"/>
      <c r="BV9" s="69"/>
      <c r="BW9" s="69"/>
      <c r="BX9" s="69"/>
    </row>
    <row r="10" spans="4:74" ht="12" customHeight="1"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U10" s="33"/>
      <c r="BL10" s="33"/>
      <c r="BM10" s="33"/>
      <c r="BN10" s="33"/>
      <c r="BO10" s="33"/>
      <c r="BP10" s="33"/>
      <c r="BQ10" s="33"/>
      <c r="BR10" s="33"/>
      <c r="BS10" s="75"/>
      <c r="BT10" s="75"/>
      <c r="BU10" s="75"/>
      <c r="BV10" s="75"/>
    </row>
    <row r="11" spans="1:74" ht="12" customHeight="1">
      <c r="A11" s="17" t="s">
        <v>110</v>
      </c>
      <c r="B11" s="17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BL11" s="33"/>
      <c r="BM11" s="33"/>
      <c r="BN11" s="33"/>
      <c r="BO11" s="33"/>
      <c r="BP11" s="33"/>
      <c r="BQ11" s="33"/>
      <c r="BR11" s="33"/>
      <c r="BS11" s="75"/>
      <c r="BT11" s="75"/>
      <c r="BU11" s="75"/>
      <c r="BV11" s="75"/>
    </row>
    <row r="12" spans="6:74" ht="12" customHeight="1"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85"/>
      <c r="BA12" s="32"/>
      <c r="BB12" s="32"/>
      <c r="BC12" s="32"/>
      <c r="BD12" s="32"/>
      <c r="BE12" s="32"/>
      <c r="BF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</row>
    <row r="13" spans="6:74" s="15" customFormat="1" ht="12" customHeight="1">
      <c r="F13" s="81">
        <v>2007</v>
      </c>
      <c r="G13" s="81"/>
      <c r="H13" s="81"/>
      <c r="I13" s="81"/>
      <c r="J13" s="81"/>
      <c r="K13" s="81"/>
      <c r="L13" s="81"/>
      <c r="M13" s="81"/>
      <c r="N13" s="81">
        <v>2008</v>
      </c>
      <c r="O13" s="81"/>
      <c r="P13" s="81"/>
      <c r="Q13" s="81"/>
      <c r="R13" s="81"/>
      <c r="S13" s="81"/>
      <c r="T13" s="81"/>
      <c r="U13" s="81"/>
      <c r="V13" s="81">
        <v>2009</v>
      </c>
      <c r="W13" s="81"/>
      <c r="X13" s="81"/>
      <c r="Y13" s="81"/>
      <c r="Z13" s="81"/>
      <c r="AA13" s="81"/>
      <c r="AB13" s="81"/>
      <c r="AC13" s="81"/>
      <c r="AD13" s="81">
        <v>2010</v>
      </c>
      <c r="AE13" s="81"/>
      <c r="AF13" s="81"/>
      <c r="AG13" s="81"/>
      <c r="AH13" s="81"/>
      <c r="AI13" s="81"/>
      <c r="AJ13" s="81"/>
      <c r="AK13" s="81"/>
      <c r="AL13" s="81">
        <v>2011</v>
      </c>
      <c r="AM13" s="81"/>
      <c r="AN13" s="81"/>
      <c r="AO13" s="81"/>
      <c r="AP13" s="81"/>
      <c r="AQ13" s="81"/>
      <c r="AR13" s="81"/>
      <c r="AS13" s="81"/>
      <c r="AT13" s="81">
        <v>2012</v>
      </c>
      <c r="AU13" s="81"/>
      <c r="AV13" s="81"/>
      <c r="AW13" s="81"/>
      <c r="AX13" s="81"/>
      <c r="AY13" s="81"/>
      <c r="AZ13" s="81"/>
      <c r="BA13" s="81"/>
      <c r="BB13" s="85">
        <v>2013</v>
      </c>
      <c r="BC13" s="81"/>
      <c r="BD13" s="81"/>
      <c r="BE13" s="81"/>
      <c r="BF13" s="81" t="s">
        <v>120</v>
      </c>
      <c r="BG13" s="81"/>
      <c r="BH13" s="15" t="s">
        <v>120</v>
      </c>
      <c r="BJ13" s="81">
        <v>2014</v>
      </c>
      <c r="BK13" s="15" t="s">
        <v>120</v>
      </c>
      <c r="BL13" s="93"/>
      <c r="BM13" s="93" t="s">
        <v>120</v>
      </c>
      <c r="BN13" s="93" t="s">
        <v>120</v>
      </c>
      <c r="BO13" s="93" t="s">
        <v>120</v>
      </c>
      <c r="BP13" s="93" t="s">
        <v>120</v>
      </c>
      <c r="BQ13" s="93" t="s">
        <v>120</v>
      </c>
      <c r="BR13" s="93">
        <v>2015</v>
      </c>
      <c r="BS13" s="93" t="s">
        <v>120</v>
      </c>
      <c r="BT13" s="93" t="s">
        <v>120</v>
      </c>
      <c r="BU13" s="93" t="s">
        <v>120</v>
      </c>
      <c r="BV13" s="93" t="s">
        <v>120</v>
      </c>
    </row>
    <row r="14" spans="6:76" s="15" customFormat="1" ht="12" customHeight="1">
      <c r="F14" s="81" t="s">
        <v>74</v>
      </c>
      <c r="G14" s="81"/>
      <c r="H14" s="81" t="s">
        <v>75</v>
      </c>
      <c r="I14" s="81"/>
      <c r="J14" s="81" t="s">
        <v>76</v>
      </c>
      <c r="K14" s="81"/>
      <c r="L14" s="81" t="s">
        <v>77</v>
      </c>
      <c r="M14" s="81"/>
      <c r="N14" s="81" t="s">
        <v>74</v>
      </c>
      <c r="O14" s="81"/>
      <c r="P14" s="81" t="s">
        <v>75</v>
      </c>
      <c r="Q14" s="81"/>
      <c r="R14" s="81" t="s">
        <v>76</v>
      </c>
      <c r="S14" s="81"/>
      <c r="T14" s="81" t="s">
        <v>77</v>
      </c>
      <c r="U14" s="81"/>
      <c r="V14" s="81" t="s">
        <v>74</v>
      </c>
      <c r="W14" s="81"/>
      <c r="X14" s="81" t="s">
        <v>75</v>
      </c>
      <c r="Y14" s="81"/>
      <c r="Z14" s="81" t="s">
        <v>76</v>
      </c>
      <c r="AA14" s="81"/>
      <c r="AB14" s="81" t="s">
        <v>77</v>
      </c>
      <c r="AC14" s="81"/>
      <c r="AD14" s="81" t="s">
        <v>74</v>
      </c>
      <c r="AE14" s="81"/>
      <c r="AF14" s="81" t="s">
        <v>75</v>
      </c>
      <c r="AG14" s="81"/>
      <c r="AH14" s="81" t="s">
        <v>76</v>
      </c>
      <c r="AI14" s="81"/>
      <c r="AJ14" s="81" t="s">
        <v>77</v>
      </c>
      <c r="AK14" s="81"/>
      <c r="AL14" s="81" t="s">
        <v>74</v>
      </c>
      <c r="AM14" s="81"/>
      <c r="AN14" s="81" t="s">
        <v>75</v>
      </c>
      <c r="AO14" s="81"/>
      <c r="AP14" s="81" t="s">
        <v>76</v>
      </c>
      <c r="AQ14" s="81"/>
      <c r="AR14" s="81" t="s">
        <v>77</v>
      </c>
      <c r="AS14" s="81"/>
      <c r="AT14" s="81" t="s">
        <v>74</v>
      </c>
      <c r="AU14" s="81"/>
      <c r="AV14" s="81" t="s">
        <v>75</v>
      </c>
      <c r="AW14" s="81"/>
      <c r="AX14" s="81" t="s">
        <v>76</v>
      </c>
      <c r="AY14" s="81"/>
      <c r="AZ14" s="81" t="s">
        <v>77</v>
      </c>
      <c r="BA14" s="81"/>
      <c r="BB14" s="81" t="s">
        <v>74</v>
      </c>
      <c r="BC14" s="93" t="s">
        <v>130</v>
      </c>
      <c r="BD14" s="81" t="s">
        <v>75</v>
      </c>
      <c r="BE14" s="93" t="s">
        <v>130</v>
      </c>
      <c r="BF14" s="81" t="s">
        <v>76</v>
      </c>
      <c r="BG14" s="93" t="s">
        <v>130</v>
      </c>
      <c r="BH14" s="81" t="s">
        <v>77</v>
      </c>
      <c r="BI14" s="93" t="s">
        <v>130</v>
      </c>
      <c r="BJ14" s="81" t="s">
        <v>74</v>
      </c>
      <c r="BK14" s="93" t="s">
        <v>130</v>
      </c>
      <c r="BL14" s="93" t="s">
        <v>75</v>
      </c>
      <c r="BM14" s="93" t="s">
        <v>130</v>
      </c>
      <c r="BN14" s="93" t="s">
        <v>76</v>
      </c>
      <c r="BO14" s="93" t="s">
        <v>130</v>
      </c>
      <c r="BP14" s="93" t="s">
        <v>77</v>
      </c>
      <c r="BQ14" s="93" t="s">
        <v>130</v>
      </c>
      <c r="BR14" s="93" t="s">
        <v>74</v>
      </c>
      <c r="BS14" s="93" t="s">
        <v>130</v>
      </c>
      <c r="BT14" s="93" t="s">
        <v>75</v>
      </c>
      <c r="BU14" s="93" t="s">
        <v>130</v>
      </c>
      <c r="BV14" s="93" t="s">
        <v>76</v>
      </c>
      <c r="BW14" s="93" t="s">
        <v>130</v>
      </c>
      <c r="BX14" s="93" t="s">
        <v>77</v>
      </c>
    </row>
    <row r="15" spans="1:74" ht="12" customHeight="1">
      <c r="A15" s="13" t="s">
        <v>78</v>
      </c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</row>
    <row r="16" spans="1:74" ht="12" customHeight="1">
      <c r="A16" s="17" t="s">
        <v>37</v>
      </c>
      <c r="B16" s="17"/>
      <c r="C16" s="17" t="s">
        <v>111</v>
      </c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</row>
    <row r="17" spans="64:74" ht="12" customHeight="1"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</row>
    <row r="18" spans="3:74" ht="12" customHeight="1">
      <c r="C18" s="22" t="s">
        <v>16</v>
      </c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</row>
    <row r="19" spans="64:74" ht="12" customHeight="1"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</row>
    <row r="20" spans="3:76" ht="12" customHeight="1">
      <c r="C20" s="24" t="s">
        <v>57</v>
      </c>
      <c r="D20" s="13" t="s">
        <v>15</v>
      </c>
      <c r="F20" s="82">
        <v>258659</v>
      </c>
      <c r="G20" s="82"/>
      <c r="H20" s="82">
        <v>267210</v>
      </c>
      <c r="I20" s="82"/>
      <c r="J20" s="82">
        <v>273541</v>
      </c>
      <c r="K20" s="82"/>
      <c r="L20" s="82">
        <v>288546</v>
      </c>
      <c r="M20" s="82"/>
      <c r="N20" s="82">
        <v>299588</v>
      </c>
      <c r="O20" s="82"/>
      <c r="P20" s="82">
        <v>309817</v>
      </c>
      <c r="Q20" s="82"/>
      <c r="R20" s="82">
        <v>340963</v>
      </c>
      <c r="S20" s="82"/>
      <c r="T20" s="82">
        <v>377222</v>
      </c>
      <c r="U20" s="82"/>
      <c r="V20" s="82">
        <v>399365</v>
      </c>
      <c r="W20" s="82"/>
      <c r="X20" s="82">
        <v>395464</v>
      </c>
      <c r="Y20" s="82"/>
      <c r="Z20" s="82">
        <v>386998</v>
      </c>
      <c r="AA20" s="82"/>
      <c r="AB20" s="82">
        <v>370639</v>
      </c>
      <c r="AC20" s="82"/>
      <c r="AD20" s="82">
        <v>361750</v>
      </c>
      <c r="AE20" s="82"/>
      <c r="AF20" s="82">
        <v>352680</v>
      </c>
      <c r="AG20" s="82"/>
      <c r="AH20" s="82">
        <v>343633</v>
      </c>
      <c r="AI20" s="82"/>
      <c r="AJ20" s="82">
        <v>343459</v>
      </c>
      <c r="AK20" s="82"/>
      <c r="AL20" s="82">
        <v>337031</v>
      </c>
      <c r="AM20" s="82"/>
      <c r="AN20" s="82">
        <v>332709</v>
      </c>
      <c r="AO20" s="82"/>
      <c r="AP20" s="82">
        <v>324275</v>
      </c>
      <c r="AQ20" s="82"/>
      <c r="AR20" s="82">
        <v>313224</v>
      </c>
      <c r="AS20" s="82"/>
      <c r="AT20" s="82">
        <v>302976</v>
      </c>
      <c r="AU20" s="82"/>
      <c r="AV20" s="82">
        <v>296484</v>
      </c>
      <c r="AW20" s="82"/>
      <c r="AX20" s="82">
        <v>303163</v>
      </c>
      <c r="AY20" s="82"/>
      <c r="AZ20" s="82">
        <v>297572</v>
      </c>
      <c r="BA20" s="82"/>
      <c r="BB20" s="82">
        <v>299224</v>
      </c>
      <c r="BC20" s="82"/>
      <c r="BD20" s="82">
        <v>291647</v>
      </c>
      <c r="BE20" s="95"/>
      <c r="BF20" s="82">
        <v>279118</v>
      </c>
      <c r="BG20" s="82"/>
      <c r="BH20" s="82">
        <v>263665</v>
      </c>
      <c r="BI20" s="82"/>
      <c r="BJ20" s="95">
        <v>254204</v>
      </c>
      <c r="BK20" s="95"/>
      <c r="BL20" s="129">
        <v>238899</v>
      </c>
      <c r="BM20" s="122"/>
      <c r="BN20" s="115">
        <v>228517</v>
      </c>
      <c r="BO20" s="130"/>
      <c r="BP20" s="115">
        <v>217981</v>
      </c>
      <c r="BQ20" s="115"/>
      <c r="BR20" s="115">
        <v>210261</v>
      </c>
      <c r="BS20" s="115" t="s">
        <v>123</v>
      </c>
      <c r="BT20" s="115">
        <v>209699</v>
      </c>
      <c r="BU20" s="75"/>
      <c r="BV20" s="115">
        <v>196136</v>
      </c>
      <c r="BW20" s="75"/>
      <c r="BX20" s="115">
        <v>191152</v>
      </c>
    </row>
    <row r="21" spans="3:76" ht="12" customHeight="1">
      <c r="C21" s="24" t="s">
        <v>6</v>
      </c>
      <c r="D21" s="23" t="s">
        <v>80</v>
      </c>
      <c r="E21" s="23"/>
      <c r="F21" s="82">
        <v>21916.866</v>
      </c>
      <c r="G21" s="82"/>
      <c r="H21" s="82">
        <v>23041.773</v>
      </c>
      <c r="I21" s="82"/>
      <c r="J21" s="82">
        <v>24262.272</v>
      </c>
      <c r="K21" s="82"/>
      <c r="L21" s="82">
        <v>26236.605</v>
      </c>
      <c r="M21" s="82"/>
      <c r="N21" s="82">
        <v>28439.189</v>
      </c>
      <c r="O21" s="82"/>
      <c r="P21" s="82">
        <v>30292.753</v>
      </c>
      <c r="Q21" s="82"/>
      <c r="R21" s="82">
        <v>35051.181</v>
      </c>
      <c r="S21" s="82"/>
      <c r="T21" s="82">
        <v>40437.987</v>
      </c>
      <c r="U21" s="82"/>
      <c r="V21" s="82">
        <v>43572.226</v>
      </c>
      <c r="W21" s="82"/>
      <c r="X21" s="82">
        <v>42602.252</v>
      </c>
      <c r="Y21" s="82"/>
      <c r="Z21" s="82">
        <v>41782.925</v>
      </c>
      <c r="AA21" s="82"/>
      <c r="AB21" s="82">
        <v>40090.571</v>
      </c>
      <c r="AC21" s="82"/>
      <c r="AD21" s="82">
        <v>38950.669</v>
      </c>
      <c r="AE21" s="82"/>
      <c r="AF21" s="82">
        <v>37635.65</v>
      </c>
      <c r="AG21" s="82"/>
      <c r="AH21" s="82">
        <v>36143.396</v>
      </c>
      <c r="AI21" s="82"/>
      <c r="AJ21" s="82">
        <v>35750.035</v>
      </c>
      <c r="AK21" s="82"/>
      <c r="AL21" s="82">
        <v>34960.895</v>
      </c>
      <c r="AM21" s="82"/>
      <c r="AN21" s="82">
        <v>34171.71941554556</v>
      </c>
      <c r="AO21" s="82"/>
      <c r="AP21" s="82">
        <v>33079.03517176967</v>
      </c>
      <c r="AQ21" s="82"/>
      <c r="AR21" s="82">
        <v>31855.26916723359</v>
      </c>
      <c r="AS21" s="82"/>
      <c r="AT21" s="82">
        <v>30736.164341834163</v>
      </c>
      <c r="AU21" s="82"/>
      <c r="AV21" s="82">
        <v>29927.37467190411</v>
      </c>
      <c r="AW21" s="82"/>
      <c r="AX21" s="82">
        <v>30140.02990601582</v>
      </c>
      <c r="AY21" s="82"/>
      <c r="AZ21" s="82">
        <v>29558.26904918867</v>
      </c>
      <c r="BA21" s="82"/>
      <c r="BB21" s="82">
        <v>29425.84370915004</v>
      </c>
      <c r="BC21" s="82"/>
      <c r="BD21" s="82">
        <v>28557.12032260996</v>
      </c>
      <c r="BE21" s="95"/>
      <c r="BF21" s="82">
        <v>27260.163294185204</v>
      </c>
      <c r="BG21" s="82"/>
      <c r="BH21" s="82">
        <v>26053.04267681035</v>
      </c>
      <c r="BI21" s="82"/>
      <c r="BJ21" s="95">
        <v>24873.554405427378</v>
      </c>
      <c r="BK21" s="95"/>
      <c r="BL21" s="129">
        <v>23290.384178123815</v>
      </c>
      <c r="BM21" s="122"/>
      <c r="BN21" s="115">
        <v>21768.69621538325</v>
      </c>
      <c r="BO21" s="130"/>
      <c r="BP21" s="115">
        <v>20501.188520587475</v>
      </c>
      <c r="BQ21" s="115"/>
      <c r="BR21" s="115">
        <v>19738.873203850835</v>
      </c>
      <c r="BS21" s="115"/>
      <c r="BT21" s="115">
        <v>19101.877243914685</v>
      </c>
      <c r="BU21" s="115"/>
      <c r="BV21" s="115">
        <v>18125.473586848024</v>
      </c>
      <c r="BW21" s="115"/>
      <c r="BX21" s="115">
        <v>17528.758214919588</v>
      </c>
    </row>
    <row r="22" spans="3:76" ht="12" customHeight="1">
      <c r="C22" s="24" t="s">
        <v>38</v>
      </c>
      <c r="D22" s="13" t="s">
        <v>79</v>
      </c>
      <c r="F22" s="28">
        <v>2.059151695887616</v>
      </c>
      <c r="G22" s="28"/>
      <c r="H22" s="28">
        <v>2.079448927501557</v>
      </c>
      <c r="I22" s="28"/>
      <c r="J22" s="28">
        <v>2.1322003627362784</v>
      </c>
      <c r="K22" s="28"/>
      <c r="L22" s="28">
        <f>0.022620454667638*100</f>
        <v>2.2620454667637997</v>
      </c>
      <c r="M22" s="28"/>
      <c r="N22" s="28">
        <f>0.0241468060351263*100</f>
        <v>2.4146806035126303</v>
      </c>
      <c r="O22" s="28"/>
      <c r="P22" s="28">
        <v>2.548572309624498</v>
      </c>
      <c r="Q22" s="28"/>
      <c r="R22" s="28">
        <v>2.9295736015146545</v>
      </c>
      <c r="S22" s="28"/>
      <c r="T22" s="28">
        <v>3.3678222663150184</v>
      </c>
      <c r="U22" s="28"/>
      <c r="V22" s="28">
        <v>3.6358278428357864</v>
      </c>
      <c r="W22" s="28"/>
      <c r="X22" s="28">
        <v>3.5474265183675286</v>
      </c>
      <c r="Y22" s="28"/>
      <c r="Z22" s="28">
        <v>3.472165913237388</v>
      </c>
      <c r="AA22" s="28"/>
      <c r="AB22" s="28">
        <v>3.3206778379851136</v>
      </c>
      <c r="AC22" s="28"/>
      <c r="AD22" s="28">
        <v>3.2293837192909556</v>
      </c>
      <c r="AE22" s="28"/>
      <c r="AF22" s="28">
        <v>3.113075247482954</v>
      </c>
      <c r="AG22" s="28"/>
      <c r="AH22" s="28">
        <v>2.9787541965644078</v>
      </c>
      <c r="AI22" s="28"/>
      <c r="AJ22" s="28">
        <v>2.947109355967463</v>
      </c>
      <c r="AK22" s="28"/>
      <c r="AL22" s="28">
        <v>2.8835215970011814</v>
      </c>
      <c r="AM22" s="28"/>
      <c r="AN22" s="28">
        <v>2.8132857547819854</v>
      </c>
      <c r="AO22" s="28"/>
      <c r="AP22" s="28">
        <v>2.7166912727660972</v>
      </c>
      <c r="AQ22" s="28"/>
      <c r="AR22" s="28">
        <v>2.6143814979208186</v>
      </c>
      <c r="AS22" s="28"/>
      <c r="AT22" s="28">
        <v>2.5163040556333116</v>
      </c>
      <c r="AU22" s="28"/>
      <c r="AV22" s="28">
        <v>2.446091912935644</v>
      </c>
      <c r="AW22" s="28"/>
      <c r="AX22" s="28">
        <v>2.4557616914519262</v>
      </c>
      <c r="AY22" s="28"/>
      <c r="AZ22" s="28">
        <v>2.405723091558557</v>
      </c>
      <c r="BA22" s="28"/>
      <c r="BB22" s="28">
        <v>2.3950183407030323</v>
      </c>
      <c r="BC22" s="28"/>
      <c r="BD22" s="28">
        <v>2.3209560781608527</v>
      </c>
      <c r="BE22" s="97"/>
      <c r="BF22" s="28">
        <v>2.2082856112216005</v>
      </c>
      <c r="BG22" s="28"/>
      <c r="BH22" s="28">
        <v>2.1028777220605925</v>
      </c>
      <c r="BI22" s="28"/>
      <c r="BJ22" s="97">
        <v>2.000194027718225</v>
      </c>
      <c r="BK22" s="97"/>
      <c r="BL22" s="120">
        <v>1.8634242805953445</v>
      </c>
      <c r="BM22" s="120"/>
      <c r="BN22" s="112">
        <v>1.7329536673908783</v>
      </c>
      <c r="BO22" s="112"/>
      <c r="BP22" s="112">
        <v>1.6269192541306894</v>
      </c>
      <c r="BQ22" s="112"/>
      <c r="BR22" s="112">
        <v>1.5645997219264125</v>
      </c>
      <c r="BS22" s="112"/>
      <c r="BT22" s="112">
        <v>1.5017701936906818</v>
      </c>
      <c r="BU22" s="112"/>
      <c r="BV22" s="112">
        <v>1.4138957006030475</v>
      </c>
      <c r="BW22" s="112"/>
      <c r="BX22" s="112">
        <v>1.3573228568431133</v>
      </c>
    </row>
    <row r="23" spans="4:76" ht="12" customHeight="1">
      <c r="D23" s="13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97"/>
      <c r="BF23" s="28"/>
      <c r="BG23" s="28"/>
      <c r="BH23" s="28"/>
      <c r="BI23" s="28"/>
      <c r="BJ23" s="97"/>
      <c r="BK23" s="97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</row>
    <row r="24" spans="3:76" ht="12" customHeight="1">
      <c r="C24" s="22" t="s">
        <v>39</v>
      </c>
      <c r="D24" s="13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97"/>
      <c r="BF24" s="28"/>
      <c r="BG24" s="28"/>
      <c r="BH24" s="28"/>
      <c r="BI24" s="28"/>
      <c r="BJ24" s="97"/>
      <c r="BK24" s="97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</row>
    <row r="25" spans="3:76" ht="12" customHeight="1">
      <c r="C25" s="22"/>
      <c r="D25" s="13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97"/>
      <c r="BF25" s="28"/>
      <c r="BG25" s="28"/>
      <c r="BH25" s="28"/>
      <c r="BI25" s="28"/>
      <c r="BJ25" s="97"/>
      <c r="BK25" s="97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</row>
    <row r="26" spans="3:76" ht="12" customHeight="1">
      <c r="C26" s="24" t="s">
        <v>40</v>
      </c>
      <c r="D26" s="13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97"/>
      <c r="BF26" s="28"/>
      <c r="BG26" s="28"/>
      <c r="BH26" s="28"/>
      <c r="BI26" s="28"/>
      <c r="BJ26" s="97"/>
      <c r="BK26" s="97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</row>
    <row r="27" spans="4:76" ht="12" customHeight="1">
      <c r="D27" s="13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97"/>
      <c r="BF27" s="28"/>
      <c r="BG27" s="28"/>
      <c r="BH27" s="28"/>
      <c r="BI27" s="28"/>
      <c r="BJ27" s="97"/>
      <c r="BK27" s="97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</row>
    <row r="28" spans="3:76" ht="12" customHeight="1">
      <c r="C28" s="31" t="s">
        <v>41</v>
      </c>
      <c r="D28" s="13" t="s">
        <v>79</v>
      </c>
      <c r="F28" s="34">
        <v>0.7625697827988119</v>
      </c>
      <c r="G28" s="34"/>
      <c r="H28" s="34">
        <v>0.7615827048732962</v>
      </c>
      <c r="I28" s="34"/>
      <c r="J28" s="34">
        <v>0.7652256695713624</v>
      </c>
      <c r="K28" s="34"/>
      <c r="L28" s="28">
        <v>0.8105812832650306</v>
      </c>
      <c r="M28" s="34"/>
      <c r="N28" s="28">
        <v>0.8367443969056446</v>
      </c>
      <c r="O28" s="34"/>
      <c r="P28" s="34">
        <v>0.8627408687692552</v>
      </c>
      <c r="Q28" s="34"/>
      <c r="R28" s="34">
        <v>0.966249808100589</v>
      </c>
      <c r="S28" s="34"/>
      <c r="T28" s="34">
        <v>1.0969573972195248</v>
      </c>
      <c r="U28" s="34"/>
      <c r="V28" s="34">
        <v>1.12933565788462</v>
      </c>
      <c r="W28" s="34"/>
      <c r="X28" s="34">
        <v>1.072093533318108</v>
      </c>
      <c r="Y28" s="34"/>
      <c r="Z28" s="34">
        <v>1.0132919840452264</v>
      </c>
      <c r="AA28" s="34"/>
      <c r="AB28" s="34">
        <v>0.9551053674545359</v>
      </c>
      <c r="AC28" s="34"/>
      <c r="AD28" s="34">
        <v>0.914624442381444</v>
      </c>
      <c r="AE28" s="34"/>
      <c r="AF28" s="34">
        <v>0.874378459536403</v>
      </c>
      <c r="AG28" s="34"/>
      <c r="AH28" s="34">
        <v>0.8370256209135327</v>
      </c>
      <c r="AI28" s="34"/>
      <c r="AJ28" s="34">
        <v>0.8441967937064381</v>
      </c>
      <c r="AK28" s="34"/>
      <c r="AL28" s="34">
        <v>0.8210566413355312</v>
      </c>
      <c r="AM28" s="34"/>
      <c r="AN28" s="34">
        <v>0.8101834174773985</v>
      </c>
      <c r="AO28" s="34"/>
      <c r="AP28" s="34">
        <v>0.787257547294459</v>
      </c>
      <c r="AQ28" s="34"/>
      <c r="AR28" s="34">
        <v>0.7709983861854816</v>
      </c>
      <c r="AS28" s="34"/>
      <c r="AT28" s="34">
        <v>0.7622642470895021</v>
      </c>
      <c r="AU28" s="34"/>
      <c r="AV28" s="34">
        <v>0.755800103207497</v>
      </c>
      <c r="AW28" s="34"/>
      <c r="AX28" s="34">
        <v>0.7581976915179783</v>
      </c>
      <c r="AY28" s="34"/>
      <c r="AZ28" s="34">
        <v>0.7434484914593151</v>
      </c>
      <c r="BA28" s="34"/>
      <c r="BB28" s="34">
        <v>0.7492217214859941</v>
      </c>
      <c r="BC28" s="34"/>
      <c r="BD28" s="34">
        <v>0.7245250267981767</v>
      </c>
      <c r="BE28" s="98"/>
      <c r="BF28" s="34">
        <v>0.6848522730816353</v>
      </c>
      <c r="BG28" s="34"/>
      <c r="BH28" s="34">
        <v>0.6580114552338712</v>
      </c>
      <c r="BI28" s="34"/>
      <c r="BJ28" s="98">
        <v>0.6284939443451436</v>
      </c>
      <c r="BK28" s="98"/>
      <c r="BL28" s="120">
        <v>0.5825321206036738</v>
      </c>
      <c r="BM28" s="120"/>
      <c r="BN28" s="112">
        <v>0.5476720944323346</v>
      </c>
      <c r="BO28" s="112"/>
      <c r="BP28" s="112">
        <v>0.5177020131351532</v>
      </c>
      <c r="BQ28" s="112"/>
      <c r="BR28" s="112">
        <v>0.49329814713124054</v>
      </c>
      <c r="BS28" s="112"/>
      <c r="BT28" s="112">
        <v>0.4672577367791397</v>
      </c>
      <c r="BU28" s="112"/>
      <c r="BV28" s="112">
        <v>0.4355330508836203</v>
      </c>
      <c r="BW28" s="112"/>
      <c r="BX28" s="112">
        <v>0.4145222298316797</v>
      </c>
    </row>
    <row r="29" spans="3:76" ht="12" customHeight="1">
      <c r="C29" s="31" t="s">
        <v>42</v>
      </c>
      <c r="D29" s="13" t="s">
        <v>79</v>
      </c>
      <c r="F29" s="34">
        <v>0.7303671667304119</v>
      </c>
      <c r="G29" s="34"/>
      <c r="H29" s="34">
        <v>0.7439237300435406</v>
      </c>
      <c r="I29" s="34"/>
      <c r="J29" s="34">
        <v>0.750915076273753</v>
      </c>
      <c r="K29" s="34"/>
      <c r="L29" s="28">
        <v>0.7898394185208065</v>
      </c>
      <c r="M29" s="34"/>
      <c r="N29" s="28">
        <v>0.8460352388617485</v>
      </c>
      <c r="O29" s="34"/>
      <c r="P29" s="34">
        <v>0.8770998305249115</v>
      </c>
      <c r="Q29" s="34"/>
      <c r="R29" s="34">
        <v>0.9995163566499364</v>
      </c>
      <c r="S29" s="34"/>
      <c r="T29" s="34">
        <v>1.1744549784464302</v>
      </c>
      <c r="U29" s="34"/>
      <c r="V29" s="34">
        <v>1.3032308309145362</v>
      </c>
      <c r="W29" s="34"/>
      <c r="X29" s="34">
        <v>1.2800121160361195</v>
      </c>
      <c r="Y29" s="34"/>
      <c r="Z29" s="34">
        <v>1.2427814305195506</v>
      </c>
      <c r="AA29" s="34"/>
      <c r="AB29" s="34">
        <v>1.1769147077706756</v>
      </c>
      <c r="AC29" s="34"/>
      <c r="AD29" s="34">
        <v>1.1222902302446707</v>
      </c>
      <c r="AE29" s="34"/>
      <c r="AF29" s="34">
        <v>1.0627513721937722</v>
      </c>
      <c r="AG29" s="34"/>
      <c r="AH29" s="34">
        <v>1.0056155086648901</v>
      </c>
      <c r="AI29" s="34"/>
      <c r="AJ29" s="34">
        <v>0.9831586755757928</v>
      </c>
      <c r="AK29" s="34"/>
      <c r="AL29" s="34">
        <v>0.9653619855886583</v>
      </c>
      <c r="AM29" s="34"/>
      <c r="AN29" s="34">
        <v>0.9339372379515394</v>
      </c>
      <c r="AO29" s="34"/>
      <c r="AP29" s="34">
        <v>0.8918342987835941</v>
      </c>
      <c r="AQ29" s="34"/>
      <c r="AR29" s="34">
        <v>0.8630995161509069</v>
      </c>
      <c r="AS29" s="34"/>
      <c r="AT29" s="34">
        <v>0.8238524759303086</v>
      </c>
      <c r="AU29" s="34"/>
      <c r="AV29" s="34">
        <v>0.7972138725948091</v>
      </c>
      <c r="AW29" s="34"/>
      <c r="AX29" s="34">
        <v>0.804758406603041</v>
      </c>
      <c r="AY29" s="34"/>
      <c r="AZ29" s="34">
        <v>0.791036128324484</v>
      </c>
      <c r="BA29" s="34"/>
      <c r="BB29" s="34">
        <v>0.7960027398916356</v>
      </c>
      <c r="BC29" s="34"/>
      <c r="BD29" s="34">
        <v>0.7696638322900337</v>
      </c>
      <c r="BE29" s="98"/>
      <c r="BF29" s="34">
        <v>0.732078448524063</v>
      </c>
      <c r="BG29" s="34"/>
      <c r="BH29" s="34">
        <v>0.6959738835074926</v>
      </c>
      <c r="BI29" s="34"/>
      <c r="BJ29" s="98">
        <v>0.6527288761125092</v>
      </c>
      <c r="BK29" s="98"/>
      <c r="BL29" s="120">
        <v>0.6068307694465399</v>
      </c>
      <c r="BM29" s="120"/>
      <c r="BN29" s="112">
        <v>0.5614143726044379</v>
      </c>
      <c r="BO29" s="112"/>
      <c r="BP29" s="112">
        <v>0.5323765900735382</v>
      </c>
      <c r="BQ29" s="112"/>
      <c r="BR29" s="112">
        <v>0.5174465340884681</v>
      </c>
      <c r="BS29" s="112"/>
      <c r="BT29" s="112">
        <v>0.4900922562618483</v>
      </c>
      <c r="BU29" s="112"/>
      <c r="BV29" s="112">
        <v>0.461046807698272</v>
      </c>
      <c r="BW29" s="112"/>
      <c r="BX29" s="112">
        <v>0.43768745146768445</v>
      </c>
    </row>
    <row r="30" spans="3:76" ht="12" customHeight="1">
      <c r="C30" s="31" t="s">
        <v>43</v>
      </c>
      <c r="D30" s="13" t="s">
        <v>79</v>
      </c>
      <c r="F30" s="34">
        <v>0.23216262278929722</v>
      </c>
      <c r="G30" s="34"/>
      <c r="H30" s="34">
        <v>0.23881030329425995</v>
      </c>
      <c r="I30" s="34"/>
      <c r="J30" s="34">
        <v>0.26252222721676144</v>
      </c>
      <c r="K30" s="34"/>
      <c r="L30" s="28">
        <v>0.26940145416355643</v>
      </c>
      <c r="M30" s="34"/>
      <c r="N30" s="28">
        <v>0.2901932808687691</v>
      </c>
      <c r="O30" s="34"/>
      <c r="P30" s="34">
        <v>0.3069103245277887</v>
      </c>
      <c r="Q30" s="34"/>
      <c r="R30" s="34">
        <v>0.3514115338366135</v>
      </c>
      <c r="S30" s="34"/>
      <c r="T30" s="34">
        <v>0.41824196816189496</v>
      </c>
      <c r="U30" s="34"/>
      <c r="V30" s="34">
        <v>0.47303333485025645</v>
      </c>
      <c r="W30" s="34"/>
      <c r="X30" s="34">
        <v>0.49624774432758323</v>
      </c>
      <c r="Y30" s="34"/>
      <c r="Z30" s="34">
        <v>0.5169032470875871</v>
      </c>
      <c r="AA30" s="34"/>
      <c r="AB30" s="34">
        <v>0.5123079402976339</v>
      </c>
      <c r="AC30" s="34"/>
      <c r="AD30" s="34">
        <v>0.5016413634993616</v>
      </c>
      <c r="AE30" s="34"/>
      <c r="AF30" s="34">
        <v>0.4776720744792098</v>
      </c>
      <c r="AG30" s="34"/>
      <c r="AH30" s="34">
        <v>0.4482845320591116</v>
      </c>
      <c r="AI30" s="34"/>
      <c r="AJ30" s="34">
        <v>0.4401766898733234</v>
      </c>
      <c r="AK30" s="34"/>
      <c r="AL30" s="34">
        <v>0.4179207021756195</v>
      </c>
      <c r="AM30" s="34"/>
      <c r="AN30" s="34">
        <v>0.39626069263268543</v>
      </c>
      <c r="AO30" s="34"/>
      <c r="AP30" s="34">
        <v>0.37787178661456816</v>
      </c>
      <c r="AQ30" s="34"/>
      <c r="AR30" s="34">
        <v>0.3620076602096525</v>
      </c>
      <c r="AS30" s="34"/>
      <c r="AT30" s="34">
        <v>0.3349172002167927</v>
      </c>
      <c r="AU30" s="34"/>
      <c r="AV30" s="34">
        <v>0.31987089729535373</v>
      </c>
      <c r="AW30" s="34"/>
      <c r="AX30" s="34">
        <v>0.3212271060307645</v>
      </c>
      <c r="AY30" s="34"/>
      <c r="AZ30" s="34">
        <v>0.3189720238910261</v>
      </c>
      <c r="BA30" s="34"/>
      <c r="BB30" s="34">
        <v>0.3130188712883677</v>
      </c>
      <c r="BC30" s="34"/>
      <c r="BD30" s="34">
        <v>0.305458032076668</v>
      </c>
      <c r="BE30" s="98"/>
      <c r="BF30" s="34">
        <v>0.29251188142887746</v>
      </c>
      <c r="BG30" s="34"/>
      <c r="BH30" s="34">
        <v>0.27736750295334806</v>
      </c>
      <c r="BI30" s="34"/>
      <c r="BJ30" s="98">
        <v>0.25855133405136776</v>
      </c>
      <c r="BK30" s="98"/>
      <c r="BL30" s="120">
        <v>0.23844389707290073</v>
      </c>
      <c r="BM30" s="120"/>
      <c r="BN30" s="112">
        <v>0.21761983064378745</v>
      </c>
      <c r="BO30" s="112"/>
      <c r="BP30" s="112">
        <v>0.20377411837068324</v>
      </c>
      <c r="BQ30" s="112"/>
      <c r="BR30" s="112">
        <v>0.19744152045979832</v>
      </c>
      <c r="BS30" s="112"/>
      <c r="BT30" s="112">
        <v>0.19690864140108916</v>
      </c>
      <c r="BU30" s="112"/>
      <c r="BV30" s="112">
        <v>0.18652762062395756</v>
      </c>
      <c r="BW30" s="112"/>
      <c r="BX30" s="112">
        <v>0.18171525495774418</v>
      </c>
    </row>
    <row r="31" spans="3:76" ht="12" customHeight="1">
      <c r="C31" s="31" t="s">
        <v>44</v>
      </c>
      <c r="D31" s="13" t="s">
        <v>79</v>
      </c>
      <c r="F31" s="34">
        <v>0.08875602187525279</v>
      </c>
      <c r="G31" s="34"/>
      <c r="H31" s="34">
        <v>0.09041170578510493</v>
      </c>
      <c r="I31" s="34"/>
      <c r="J31" s="34">
        <v>0.09445035517079572</v>
      </c>
      <c r="K31" s="34"/>
      <c r="L31" s="28">
        <v>0.10268152900418628</v>
      </c>
      <c r="M31" s="34"/>
      <c r="N31" s="28">
        <v>0.1081577661957635</v>
      </c>
      <c r="O31" s="34"/>
      <c r="P31" s="34">
        <v>0.11495119823665188</v>
      </c>
      <c r="Q31" s="34"/>
      <c r="R31" s="34">
        <v>0.1318358983219299</v>
      </c>
      <c r="S31" s="34"/>
      <c r="T31" s="34">
        <v>0.16039202483173992</v>
      </c>
      <c r="U31" s="34"/>
      <c r="V31" s="34">
        <v>0.18228819091052542</v>
      </c>
      <c r="W31" s="34"/>
      <c r="X31" s="34">
        <v>0.19483460000200195</v>
      </c>
      <c r="Y31" s="34"/>
      <c r="Z31" s="34">
        <v>0.20924467932082824</v>
      </c>
      <c r="AA31" s="34"/>
      <c r="AB31" s="34">
        <v>0.21592124694204323</v>
      </c>
      <c r="AC31" s="34"/>
      <c r="AD31" s="34">
        <v>0.223019896424474</v>
      </c>
      <c r="AE31" s="34"/>
      <c r="AF31" s="34">
        <v>0.22455178907362844</v>
      </c>
      <c r="AG31" s="34"/>
      <c r="AH31" s="34">
        <v>0.21718681973457699</v>
      </c>
      <c r="AI31" s="34"/>
      <c r="AJ31" s="34">
        <v>0.21231474365070438</v>
      </c>
      <c r="AK31" s="34"/>
      <c r="AL31" s="34">
        <v>0.20309988369090473</v>
      </c>
      <c r="AM31" s="34"/>
      <c r="AN31" s="34">
        <v>0.1948516504190049</v>
      </c>
      <c r="AO31" s="34"/>
      <c r="AP31" s="34">
        <v>0.18498679772639634</v>
      </c>
      <c r="AQ31" s="34"/>
      <c r="AR31" s="34">
        <v>0.17351873842786755</v>
      </c>
      <c r="AS31" s="34"/>
      <c r="AT31" s="34">
        <v>0.16061995169542403</v>
      </c>
      <c r="AU31" s="34"/>
      <c r="AV31" s="34">
        <v>0.15188409534897301</v>
      </c>
      <c r="AW31" s="34"/>
      <c r="AX31" s="34">
        <v>0.14917621825407518</v>
      </c>
      <c r="AY31" s="34"/>
      <c r="AZ31" s="34">
        <v>0.14713489803406954</v>
      </c>
      <c r="BA31" s="34"/>
      <c r="BB31" s="34">
        <v>0.1437962619009323</v>
      </c>
      <c r="BC31" s="34"/>
      <c r="BD31" s="34">
        <v>0.14143905469194087</v>
      </c>
      <c r="BE31" s="98"/>
      <c r="BF31" s="34">
        <v>0.13761002143756923</v>
      </c>
      <c r="BG31" s="34"/>
      <c r="BH31" s="34">
        <v>0.1347788940523712</v>
      </c>
      <c r="BI31" s="34"/>
      <c r="BJ31" s="98">
        <v>0.12686404994175857</v>
      </c>
      <c r="BK31" s="98"/>
      <c r="BL31" s="120">
        <v>0.11871250602235421</v>
      </c>
      <c r="BM31" s="120"/>
      <c r="BN31" s="112">
        <v>0.11011298588028337</v>
      </c>
      <c r="BO31" s="112"/>
      <c r="BP31" s="112">
        <v>0.10025748086341674</v>
      </c>
      <c r="BQ31" s="112"/>
      <c r="BR31" s="112">
        <v>0.09803332058981028</v>
      </c>
      <c r="BS31" s="112"/>
      <c r="BT31" s="112">
        <v>0.09651896606330358</v>
      </c>
      <c r="BU31" s="112"/>
      <c r="BV31" s="112">
        <v>0.09301049714326261</v>
      </c>
      <c r="BW31" s="112"/>
      <c r="BX31" s="112">
        <v>0.09161460878391073</v>
      </c>
    </row>
    <row r="32" spans="3:76" ht="12" customHeight="1">
      <c r="C32" s="31" t="s">
        <v>45</v>
      </c>
      <c r="D32" s="13" t="s">
        <v>79</v>
      </c>
      <c r="F32" s="34">
        <v>0.1038310361158954</v>
      </c>
      <c r="G32" s="34"/>
      <c r="H32" s="34">
        <v>0.10303381979943113</v>
      </c>
      <c r="I32" s="34"/>
      <c r="J32" s="34">
        <v>0.11146619898105745</v>
      </c>
      <c r="K32" s="34"/>
      <c r="L32" s="28">
        <v>0.11943835057993302</v>
      </c>
      <c r="M32" s="34"/>
      <c r="N32" s="28">
        <v>0.1303328758031223</v>
      </c>
      <c r="O32" s="34"/>
      <c r="P32" s="34">
        <v>0.13890248791490228</v>
      </c>
      <c r="Q32" s="34"/>
      <c r="R32" s="34">
        <v>0.15541386685203126</v>
      </c>
      <c r="S32" s="34"/>
      <c r="T32" s="34">
        <v>0.18247309640660261</v>
      </c>
      <c r="U32" s="34"/>
      <c r="V32" s="34">
        <v>0.1981592664790587</v>
      </c>
      <c r="W32" s="34"/>
      <c r="X32" s="34">
        <v>0.20978429720114608</v>
      </c>
      <c r="Y32" s="34"/>
      <c r="Z32" s="34">
        <v>0.22291880340436745</v>
      </c>
      <c r="AA32" s="34"/>
      <c r="AB32" s="34">
        <v>0.23752323661747976</v>
      </c>
      <c r="AC32" s="34"/>
      <c r="AD32" s="34">
        <v>0.25785866896554377</v>
      </c>
      <c r="AE32" s="34"/>
      <c r="AF32" s="34">
        <v>0.270418957428832</v>
      </c>
      <c r="AG32" s="34"/>
      <c r="AH32" s="34">
        <v>0.2770161602110093</v>
      </c>
      <c r="AI32" s="34"/>
      <c r="AJ32" s="34">
        <v>0.2858666896873465</v>
      </c>
      <c r="AK32" s="34"/>
      <c r="AL32" s="34">
        <v>0.28665050487038535</v>
      </c>
      <c r="AM32" s="34"/>
      <c r="AN32" s="34">
        <v>0.2862517872681441</v>
      </c>
      <c r="AO32" s="34"/>
      <c r="AP32" s="34">
        <v>0.2837482763599966</v>
      </c>
      <c r="AQ32" s="34"/>
      <c r="AR32" s="34">
        <v>0.26317113592980734</v>
      </c>
      <c r="AS32" s="34"/>
      <c r="AT32" s="34">
        <v>0.2489613342779877</v>
      </c>
      <c r="AU32" s="34"/>
      <c r="AV32" s="34">
        <v>0.24236574690143972</v>
      </c>
      <c r="AW32" s="34"/>
      <c r="AX32" s="34">
        <v>0.24285088858894693</v>
      </c>
      <c r="AY32" s="34"/>
      <c r="AZ32" s="34">
        <v>0.24417453689953755</v>
      </c>
      <c r="BA32" s="34"/>
      <c r="BB32" s="34">
        <v>0.24103005689130544</v>
      </c>
      <c r="BC32" s="34"/>
      <c r="BD32" s="34">
        <v>0.237748358284681</v>
      </c>
      <c r="BE32" s="98"/>
      <c r="BF32" s="34">
        <v>0.23296008453427106</v>
      </c>
      <c r="BG32" s="34"/>
      <c r="BH32" s="34">
        <v>0.22617124691496177</v>
      </c>
      <c r="BI32" s="34"/>
      <c r="BJ32" s="98">
        <v>0.21792861073631747</v>
      </c>
      <c r="BK32" s="98"/>
      <c r="BL32" s="120">
        <v>0.20810411788541194</v>
      </c>
      <c r="BM32" s="120"/>
      <c r="BN32" s="112">
        <v>0.19659577307746134</v>
      </c>
      <c r="BO32" s="112"/>
      <c r="BP32" s="112">
        <v>0.1868169543755703</v>
      </c>
      <c r="BQ32" s="112"/>
      <c r="BR32" s="112">
        <v>0.18743301872876703</v>
      </c>
      <c r="BS32" s="112"/>
      <c r="BT32" s="112">
        <v>0.1923124584919428</v>
      </c>
      <c r="BU32" s="112"/>
      <c r="BV32" s="112">
        <v>0.18301212439607276</v>
      </c>
      <c r="BW32" s="112"/>
      <c r="BX32" s="112">
        <v>0.183128959510334</v>
      </c>
    </row>
    <row r="33" spans="3:76" ht="12" customHeight="1">
      <c r="C33" s="77" t="s">
        <v>109</v>
      </c>
      <c r="D33" s="13" t="s">
        <v>79</v>
      </c>
      <c r="F33" s="34">
        <v>0.14146506557794675</v>
      </c>
      <c r="G33" s="34"/>
      <c r="H33" s="34">
        <v>0.1416866637059241</v>
      </c>
      <c r="I33" s="34"/>
      <c r="J33" s="34">
        <v>0.14762083552254843</v>
      </c>
      <c r="K33" s="34"/>
      <c r="L33" s="28">
        <v>0.17010343123028437</v>
      </c>
      <c r="M33" s="34"/>
      <c r="N33" s="28">
        <v>0.20321704487757963</v>
      </c>
      <c r="O33" s="34"/>
      <c r="P33" s="34">
        <v>0.24796759965098886</v>
      </c>
      <c r="Q33" s="34"/>
      <c r="R33" s="34">
        <v>0.32514663923285164</v>
      </c>
      <c r="S33" s="34"/>
      <c r="T33" s="34">
        <v>0.3353029678160814</v>
      </c>
      <c r="U33" s="34"/>
      <c r="V33" s="34">
        <v>0.3497804783530878</v>
      </c>
      <c r="W33" s="34"/>
      <c r="X33" s="34">
        <v>0.29445431075109113</v>
      </c>
      <c r="Y33" s="34"/>
      <c r="Z33" s="34">
        <v>0.2670256857597119</v>
      </c>
      <c r="AA33" s="34"/>
      <c r="AB33" s="34">
        <v>0.2229050075851559</v>
      </c>
      <c r="AC33" s="34"/>
      <c r="AD33" s="34">
        <v>0.20994886904671328</v>
      </c>
      <c r="AE33" s="34"/>
      <c r="AF33" s="34">
        <v>0.20330276020336466</v>
      </c>
      <c r="AG33" s="34"/>
      <c r="AH33" s="34">
        <v>0.19362563739618202</v>
      </c>
      <c r="AI33" s="34"/>
      <c r="AJ33" s="34">
        <v>0.18139675271239314</v>
      </c>
      <c r="AK33" s="34"/>
      <c r="AL33" s="34">
        <v>0.18943196181856561</v>
      </c>
      <c r="AM33" s="34"/>
      <c r="AN33" s="34">
        <v>0.19181429052356977</v>
      </c>
      <c r="AO33" s="34"/>
      <c r="AP33" s="34">
        <v>0.1910102589735102</v>
      </c>
      <c r="AQ33" s="34"/>
      <c r="AR33" s="34">
        <v>0.18158565066403132</v>
      </c>
      <c r="AS33" s="34"/>
      <c r="AT33" s="34">
        <v>0.1856890920268812</v>
      </c>
      <c r="AU33" s="34"/>
      <c r="AV33" s="34">
        <v>0.178957308949598</v>
      </c>
      <c r="AW33" s="34"/>
      <c r="AX33" s="34">
        <v>0.1795514619355259</v>
      </c>
      <c r="AY33" s="34"/>
      <c r="AZ33" s="34">
        <v>0.16095660600425585</v>
      </c>
      <c r="BA33" s="34"/>
      <c r="BB33" s="34">
        <v>0.1519492589864293</v>
      </c>
      <c r="BC33" s="34"/>
      <c r="BD33" s="34">
        <v>0.14212242421266255</v>
      </c>
      <c r="BE33" s="98"/>
      <c r="BF33" s="34">
        <v>0.12827282120739059</v>
      </c>
      <c r="BG33" s="34"/>
      <c r="BH33" s="34">
        <v>0.11057482011379363</v>
      </c>
      <c r="BI33" s="34"/>
      <c r="BJ33" s="98">
        <v>0.11562774324839047</v>
      </c>
      <c r="BK33" s="98"/>
      <c r="BL33" s="120">
        <v>0.10880070954784327</v>
      </c>
      <c r="BM33" s="120"/>
      <c r="BN33" s="112">
        <v>0.09953892918297745</v>
      </c>
      <c r="BO33" s="112"/>
      <c r="BP33" s="112">
        <v>0.08599241474158624</v>
      </c>
      <c r="BQ33" s="112"/>
      <c r="BR33" s="112">
        <v>0.0709471016634322</v>
      </c>
      <c r="BS33" s="112"/>
      <c r="BT33" s="112">
        <v>0.05868013469336053</v>
      </c>
      <c r="BU33" s="112"/>
      <c r="BV33" s="112">
        <v>0.0547657558698636</v>
      </c>
      <c r="BW33" s="112"/>
      <c r="BX33" s="112">
        <v>0.048654481979047225</v>
      </c>
    </row>
    <row r="34" spans="3:76" s="17" customFormat="1" ht="12" customHeight="1">
      <c r="C34" s="55" t="s">
        <v>18</v>
      </c>
      <c r="D34" s="21" t="s">
        <v>79</v>
      </c>
      <c r="F34" s="56">
        <v>2.059151695887616</v>
      </c>
      <c r="G34" s="56"/>
      <c r="H34" s="56">
        <v>2.079448927501557</v>
      </c>
      <c r="I34" s="56"/>
      <c r="J34" s="56">
        <v>2.1322003627362784</v>
      </c>
      <c r="K34" s="56"/>
      <c r="L34" s="57">
        <v>2.262045466763797</v>
      </c>
      <c r="M34" s="56"/>
      <c r="N34" s="57">
        <v>2.4146806035126276</v>
      </c>
      <c r="O34" s="56"/>
      <c r="P34" s="56">
        <v>2.548572309624498</v>
      </c>
      <c r="Q34" s="56"/>
      <c r="R34" s="56">
        <v>2.9295736015146545</v>
      </c>
      <c r="S34" s="56"/>
      <c r="T34" s="56">
        <v>3.3678222663150184</v>
      </c>
      <c r="U34" s="56"/>
      <c r="V34" s="56">
        <v>3.6358278428357864</v>
      </c>
      <c r="W34" s="56"/>
      <c r="X34" s="56">
        <v>3.5474265183675286</v>
      </c>
      <c r="Y34" s="56"/>
      <c r="Z34" s="56">
        <v>3.472165913237388</v>
      </c>
      <c r="AA34" s="56"/>
      <c r="AB34" s="56">
        <v>3.3206778379851136</v>
      </c>
      <c r="AC34" s="56"/>
      <c r="AD34" s="56">
        <v>3.2293837192909556</v>
      </c>
      <c r="AE34" s="56"/>
      <c r="AF34" s="56">
        <v>3.113075247482954</v>
      </c>
      <c r="AG34" s="56"/>
      <c r="AH34" s="56">
        <v>2.9787541965644078</v>
      </c>
      <c r="AI34" s="56"/>
      <c r="AJ34" s="56">
        <v>2.947109355967463</v>
      </c>
      <c r="AK34" s="56"/>
      <c r="AL34" s="56">
        <v>2.8835215970011814</v>
      </c>
      <c r="AM34" s="56"/>
      <c r="AN34" s="56">
        <v>2.8132857547819854</v>
      </c>
      <c r="AO34" s="56"/>
      <c r="AP34" s="56">
        <v>2.7166912727660972</v>
      </c>
      <c r="AQ34" s="56"/>
      <c r="AR34" s="56">
        <v>2.6143814979208186</v>
      </c>
      <c r="AS34" s="56"/>
      <c r="AT34" s="56">
        <v>2.5163040556333116</v>
      </c>
      <c r="AU34" s="56"/>
      <c r="AV34" s="56">
        <v>2.446091912935644</v>
      </c>
      <c r="AW34" s="56"/>
      <c r="AX34" s="56">
        <v>2.4557616914519267</v>
      </c>
      <c r="AY34" s="56"/>
      <c r="AZ34" s="56">
        <v>2.405723091558555</v>
      </c>
      <c r="BA34" s="56"/>
      <c r="BB34" s="56">
        <v>2.3950183407030323</v>
      </c>
      <c r="BC34" s="56"/>
      <c r="BD34" s="56">
        <v>2.3209560781608527</v>
      </c>
      <c r="BE34" s="99"/>
      <c r="BF34" s="56">
        <v>2.2082856112216005</v>
      </c>
      <c r="BG34" s="56"/>
      <c r="BH34" s="56">
        <v>2.1028777220605925</v>
      </c>
      <c r="BI34" s="56"/>
      <c r="BJ34" s="99">
        <v>2.0001940277182255</v>
      </c>
      <c r="BK34" s="99"/>
      <c r="BL34" s="121">
        <v>1.8634242805953445</v>
      </c>
      <c r="BM34" s="121"/>
      <c r="BN34" s="131">
        <v>1.7329536673908783</v>
      </c>
      <c r="BO34" s="131"/>
      <c r="BP34" s="131">
        <v>1.6269192541306894</v>
      </c>
      <c r="BQ34" s="131"/>
      <c r="BR34" s="131">
        <v>1.5645997219264125</v>
      </c>
      <c r="BS34" s="131"/>
      <c r="BT34" s="131">
        <v>1.5017701936906818</v>
      </c>
      <c r="BU34" s="131"/>
      <c r="BV34" s="131">
        <v>1.4138957006030475</v>
      </c>
      <c r="BW34" s="131"/>
      <c r="BX34" s="131">
        <v>1.3573228568431128</v>
      </c>
    </row>
    <row r="35" spans="3:76" s="17" customFormat="1" ht="12" customHeight="1">
      <c r="C35" s="58" t="s">
        <v>19</v>
      </c>
      <c r="D35" s="21" t="s">
        <v>79</v>
      </c>
      <c r="F35" s="56">
        <v>1.2965819130888039</v>
      </c>
      <c r="G35" s="56"/>
      <c r="H35" s="56">
        <v>1.3178662226282607</v>
      </c>
      <c r="I35" s="56"/>
      <c r="J35" s="56">
        <v>1.366974693164916</v>
      </c>
      <c r="K35" s="56"/>
      <c r="L35" s="57">
        <v>1.4514641834987665</v>
      </c>
      <c r="M35" s="56"/>
      <c r="N35" s="57">
        <v>1.5779362066069829</v>
      </c>
      <c r="O35" s="56"/>
      <c r="P35" s="56">
        <v>1.685831440855243</v>
      </c>
      <c r="Q35" s="56"/>
      <c r="R35" s="56">
        <v>1.963323793414066</v>
      </c>
      <c r="S35" s="56"/>
      <c r="T35" s="56">
        <v>2.270864869095493</v>
      </c>
      <c r="U35" s="56"/>
      <c r="V35" s="56">
        <v>2.5064921849511665</v>
      </c>
      <c r="W35" s="56"/>
      <c r="X35" s="56">
        <v>2.475332985049421</v>
      </c>
      <c r="Y35" s="56"/>
      <c r="Z35" s="56">
        <v>2.4588739291921615</v>
      </c>
      <c r="AA35" s="56"/>
      <c r="AB35" s="56">
        <v>2.3655724705305783</v>
      </c>
      <c r="AC35" s="56"/>
      <c r="AD35" s="56">
        <v>2.3147592769095118</v>
      </c>
      <c r="AE35" s="56"/>
      <c r="AF35" s="56">
        <v>2.2386967879465507</v>
      </c>
      <c r="AG35" s="56"/>
      <c r="AH35" s="56">
        <v>2.141728575650875</v>
      </c>
      <c r="AI35" s="56"/>
      <c r="AJ35" s="56">
        <v>2.1029125622610247</v>
      </c>
      <c r="AK35" s="56"/>
      <c r="AL35" s="56">
        <v>2.06246495566565</v>
      </c>
      <c r="AM35" s="56"/>
      <c r="AN35" s="56">
        <v>2.0031023373045866</v>
      </c>
      <c r="AO35" s="56"/>
      <c r="AP35" s="56">
        <v>1.9294337254716383</v>
      </c>
      <c r="AQ35" s="56"/>
      <c r="AR35" s="56">
        <v>1.8433831117353372</v>
      </c>
      <c r="AS35" s="56"/>
      <c r="AT35" s="56">
        <v>1.7540398085438096</v>
      </c>
      <c r="AU35" s="56"/>
      <c r="AV35" s="56">
        <v>1.6902918097281467</v>
      </c>
      <c r="AW35" s="56"/>
      <c r="AX35" s="56">
        <v>1.6975639999339476</v>
      </c>
      <c r="AY35" s="56"/>
      <c r="AZ35" s="56">
        <v>1.66227460009924</v>
      </c>
      <c r="BA35" s="56"/>
      <c r="BB35" s="56">
        <v>1.6457966192170386</v>
      </c>
      <c r="BC35" s="56"/>
      <c r="BD35" s="56">
        <v>1.5964310513626763</v>
      </c>
      <c r="BE35" s="99"/>
      <c r="BF35" s="56">
        <v>1.523433338139965</v>
      </c>
      <c r="BG35" s="56"/>
      <c r="BH35" s="56">
        <v>1.4448662668267211</v>
      </c>
      <c r="BI35" s="56"/>
      <c r="BJ35" s="99">
        <v>1.371700083373082</v>
      </c>
      <c r="BK35" s="99"/>
      <c r="BL35" s="121">
        <v>1.2808921599916707</v>
      </c>
      <c r="BM35" s="121"/>
      <c r="BN35" s="131">
        <v>1.185281572958544</v>
      </c>
      <c r="BO35" s="131"/>
      <c r="BP35" s="131">
        <v>1.1092172409955363</v>
      </c>
      <c r="BQ35" s="131"/>
      <c r="BR35" s="131">
        <v>1.071301574795172</v>
      </c>
      <c r="BS35" s="131"/>
      <c r="BT35" s="131">
        <v>1.0345124569115423</v>
      </c>
      <c r="BU35" s="131"/>
      <c r="BV35" s="131">
        <v>0.9783626497194269</v>
      </c>
      <c r="BW35" s="131"/>
      <c r="BX35" s="131">
        <v>0.9428006270114333</v>
      </c>
    </row>
    <row r="36" spans="4:76" ht="12" customHeight="1">
      <c r="D36" s="13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97"/>
      <c r="BF36" s="28"/>
      <c r="BG36" s="28"/>
      <c r="BH36" s="28"/>
      <c r="BI36" s="28"/>
      <c r="BJ36" s="97"/>
      <c r="BK36" s="97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</row>
    <row r="37" spans="1:76" ht="12" customHeight="1">
      <c r="A37" s="17" t="s">
        <v>121</v>
      </c>
      <c r="C37" s="24" t="s">
        <v>46</v>
      </c>
      <c r="D37" s="13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97"/>
      <c r="BF37" s="28"/>
      <c r="BG37" s="28"/>
      <c r="BH37" s="28"/>
      <c r="BI37" s="28"/>
      <c r="BJ37" s="97"/>
      <c r="BK37" s="97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</row>
    <row r="38" spans="4:76" ht="12" customHeight="1">
      <c r="D38" s="13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97"/>
      <c r="BF38" s="28"/>
      <c r="BG38" s="28"/>
      <c r="BH38" s="28"/>
      <c r="BI38" s="28"/>
      <c r="BJ38" s="97"/>
      <c r="BK38" s="97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</row>
    <row r="39" spans="3:76" ht="12" customHeight="1">
      <c r="C39" s="31" t="s">
        <v>41</v>
      </c>
      <c r="D39" s="13" t="s">
        <v>79</v>
      </c>
      <c r="F39" s="34">
        <v>0.5891695574306569</v>
      </c>
      <c r="G39" s="34"/>
      <c r="H39" s="34">
        <v>0.5886931418095565</v>
      </c>
      <c r="I39" s="34"/>
      <c r="J39" s="34">
        <v>0.5946817447495961</v>
      </c>
      <c r="K39" s="34"/>
      <c r="L39" s="28">
        <v>0.6214076723132221</v>
      </c>
      <c r="M39" s="34"/>
      <c r="N39" s="28">
        <v>0.6268012782000714</v>
      </c>
      <c r="O39" s="34"/>
      <c r="P39" s="34">
        <v>0.637966460130363</v>
      </c>
      <c r="Q39" s="34"/>
      <c r="R39" s="34">
        <v>0.6852916139557774</v>
      </c>
      <c r="S39" s="34"/>
      <c r="T39" s="34">
        <v>0.752183180633308</v>
      </c>
      <c r="U39" s="34"/>
      <c r="V39" s="34">
        <v>0.7681471485428966</v>
      </c>
      <c r="W39" s="34"/>
      <c r="X39" s="34">
        <v>0.7410681417899067</v>
      </c>
      <c r="Y39" s="34"/>
      <c r="Z39" s="34">
        <v>0.7003757781303674</v>
      </c>
      <c r="AA39" s="34"/>
      <c r="AB39" s="34">
        <v>0.6601158661369148</v>
      </c>
      <c r="AC39" s="34"/>
      <c r="AD39" s="34">
        <v>0.6335181552700728</v>
      </c>
      <c r="AE39" s="34"/>
      <c r="AF39" s="34">
        <v>0.6118907055808577</v>
      </c>
      <c r="AG39" s="34"/>
      <c r="AH39" s="34">
        <v>0.5914908137912416</v>
      </c>
      <c r="AI39" s="34"/>
      <c r="AJ39" s="34">
        <v>0.6052370344743083</v>
      </c>
      <c r="AK39" s="34"/>
      <c r="AL39" s="34">
        <v>0.5938824460127984</v>
      </c>
      <c r="AM39" s="34"/>
      <c r="AN39" s="34">
        <v>0.5898698590327109</v>
      </c>
      <c r="AO39" s="34"/>
      <c r="AP39" s="34">
        <v>0.5762545564024409</v>
      </c>
      <c r="AQ39" s="34"/>
      <c r="AR39" s="34">
        <v>0.5696224199974237</v>
      </c>
      <c r="AS39" s="34"/>
      <c r="AT39" s="34">
        <v>0.5613776375777573</v>
      </c>
      <c r="AU39" s="34"/>
      <c r="AV39" s="34">
        <v>0.5608619507794148</v>
      </c>
      <c r="AW39" s="34"/>
      <c r="AX39" s="34">
        <v>0.5698087596487048</v>
      </c>
      <c r="AY39" s="34"/>
      <c r="AZ39" s="34">
        <v>0.5885946363333754</v>
      </c>
      <c r="BA39" s="34"/>
      <c r="BB39" s="34">
        <v>0.6108832130630496</v>
      </c>
      <c r="BC39" s="34"/>
      <c r="BD39" s="34">
        <v>0.5928052307395318</v>
      </c>
      <c r="BE39" s="98"/>
      <c r="BF39" s="34">
        <v>0.5654087760978806</v>
      </c>
      <c r="BG39" s="34"/>
      <c r="BH39" s="34">
        <v>0.5439267644937349</v>
      </c>
      <c r="BI39" s="34"/>
      <c r="BJ39" s="98">
        <v>0.5298321033012491</v>
      </c>
      <c r="BK39" s="98"/>
      <c r="BL39" s="120">
        <v>0.5025022163333958</v>
      </c>
      <c r="BM39" s="120"/>
      <c r="BN39" s="112">
        <v>0.48252566548452047</v>
      </c>
      <c r="BO39" s="112"/>
      <c r="BP39" s="112">
        <v>0.4656728132494565</v>
      </c>
      <c r="BQ39" s="112"/>
      <c r="BR39" s="112">
        <v>0.4464091026523637</v>
      </c>
      <c r="BS39" s="112"/>
      <c r="BT39" s="112">
        <v>0.4302122181382154</v>
      </c>
      <c r="BU39" s="112"/>
      <c r="BV39" s="112">
        <v>0.4114430055597134</v>
      </c>
      <c r="BW39" s="112"/>
      <c r="BX39" s="112">
        <v>0.3984014639602798</v>
      </c>
    </row>
    <row r="40" spans="3:76" ht="12" customHeight="1">
      <c r="C40" s="31" t="s">
        <v>42</v>
      </c>
      <c r="D40" s="13" t="s">
        <v>79</v>
      </c>
      <c r="F40" s="34">
        <v>0.5716840794822969</v>
      </c>
      <c r="G40" s="34"/>
      <c r="H40" s="34">
        <v>0.5798201569400313</v>
      </c>
      <c r="I40" s="34"/>
      <c r="J40" s="34">
        <v>0.5870759289176091</v>
      </c>
      <c r="K40" s="34"/>
      <c r="L40" s="28">
        <v>0.6153388349289776</v>
      </c>
      <c r="M40" s="34"/>
      <c r="N40" s="28">
        <v>0.6339654164829216</v>
      </c>
      <c r="O40" s="34"/>
      <c r="P40" s="34">
        <v>0.6486312608945904</v>
      </c>
      <c r="Q40" s="34"/>
      <c r="R40" s="34">
        <v>0.7103781420301327</v>
      </c>
      <c r="S40" s="34"/>
      <c r="T40" s="34">
        <v>0.8038277954865537</v>
      </c>
      <c r="U40" s="34"/>
      <c r="V40" s="34">
        <v>0.8780213278954498</v>
      </c>
      <c r="W40" s="34"/>
      <c r="X40" s="34">
        <v>0.8690779398645</v>
      </c>
      <c r="Y40" s="34"/>
      <c r="Z40" s="34">
        <v>0.8342723890095938</v>
      </c>
      <c r="AA40" s="34"/>
      <c r="AB40" s="34">
        <v>0.7895942866599621</v>
      </c>
      <c r="AC40" s="34"/>
      <c r="AD40" s="34">
        <v>0.7583937984241964</v>
      </c>
      <c r="AE40" s="34"/>
      <c r="AF40" s="34">
        <v>0.729790740614457</v>
      </c>
      <c r="AG40" s="34"/>
      <c r="AH40" s="34">
        <v>0.6967100281970036</v>
      </c>
      <c r="AI40" s="34"/>
      <c r="AJ40" s="34">
        <v>0.6985937891657259</v>
      </c>
      <c r="AK40" s="34"/>
      <c r="AL40" s="34">
        <v>0.6896583763952252</v>
      </c>
      <c r="AM40" s="34"/>
      <c r="AN40" s="34">
        <v>0.6778270833746968</v>
      </c>
      <c r="AO40" s="34"/>
      <c r="AP40" s="34">
        <v>0.65383392096832</v>
      </c>
      <c r="AQ40" s="34"/>
      <c r="AR40" s="34">
        <v>0.641358077894667</v>
      </c>
      <c r="AS40" s="34"/>
      <c r="AT40" s="34">
        <v>0.6241940676707909</v>
      </c>
      <c r="AU40" s="34"/>
      <c r="AV40" s="34">
        <v>0.6059018260244351</v>
      </c>
      <c r="AW40" s="34"/>
      <c r="AX40" s="34">
        <v>0.6153116693719012</v>
      </c>
      <c r="AY40" s="34"/>
      <c r="AZ40" s="34">
        <v>0.6370083650655782</v>
      </c>
      <c r="BA40" s="34"/>
      <c r="BB40" s="34">
        <v>0.6586419937918576</v>
      </c>
      <c r="BC40" s="34"/>
      <c r="BD40" s="34">
        <v>0.6432751464800112</v>
      </c>
      <c r="BE40" s="98"/>
      <c r="BF40" s="34">
        <v>0.6181307886290116</v>
      </c>
      <c r="BG40" s="34"/>
      <c r="BH40" s="34">
        <v>0.5901214148425502</v>
      </c>
      <c r="BI40" s="34"/>
      <c r="BJ40" s="98">
        <v>0.5711742839150935</v>
      </c>
      <c r="BK40" s="98"/>
      <c r="BL40" s="120">
        <v>0.5404668779435389</v>
      </c>
      <c r="BM40" s="120"/>
      <c r="BN40" s="112">
        <v>0.511074228045086</v>
      </c>
      <c r="BO40" s="112"/>
      <c r="BP40" s="112">
        <v>0.49345931978362595</v>
      </c>
      <c r="BQ40" s="112"/>
      <c r="BR40" s="112">
        <v>0.48180092098428806</v>
      </c>
      <c r="BS40" s="112"/>
      <c r="BT40" s="112">
        <v>0.47070242620362746</v>
      </c>
      <c r="BU40" s="112"/>
      <c r="BV40" s="112">
        <v>0.44263551754068</v>
      </c>
      <c r="BW40" s="112"/>
      <c r="BX40" s="112">
        <v>0.4329127511141227</v>
      </c>
    </row>
    <row r="41" spans="3:76" ht="12" customHeight="1">
      <c r="C41" s="31" t="s">
        <v>43</v>
      </c>
      <c r="D41" s="13" t="s">
        <v>79</v>
      </c>
      <c r="F41" s="34">
        <v>0.20327948080824243</v>
      </c>
      <c r="G41" s="34"/>
      <c r="H41" s="34">
        <v>0.20855715055303317</v>
      </c>
      <c r="I41" s="34"/>
      <c r="J41" s="34">
        <v>0.22161550888529888</v>
      </c>
      <c r="K41" s="34"/>
      <c r="L41" s="28">
        <v>0.2289841353109531</v>
      </c>
      <c r="M41" s="34"/>
      <c r="N41" s="28">
        <v>0.2392975840912339</v>
      </c>
      <c r="O41" s="34"/>
      <c r="P41" s="34">
        <v>0.2468212808701145</v>
      </c>
      <c r="Q41" s="34"/>
      <c r="R41" s="34">
        <v>0.26926164200847114</v>
      </c>
      <c r="S41" s="34"/>
      <c r="T41" s="34">
        <v>0.3095141349973776</v>
      </c>
      <c r="U41" s="34"/>
      <c r="V41" s="34">
        <v>0.34589391168780464</v>
      </c>
      <c r="W41" s="34"/>
      <c r="X41" s="34">
        <v>0.3574433462345927</v>
      </c>
      <c r="Y41" s="34"/>
      <c r="Z41" s="34">
        <v>0.3622313105840277</v>
      </c>
      <c r="AA41" s="34"/>
      <c r="AB41" s="34">
        <v>0.354661106228292</v>
      </c>
      <c r="AC41" s="34"/>
      <c r="AD41" s="34">
        <v>0.3496270807104797</v>
      </c>
      <c r="AE41" s="34"/>
      <c r="AF41" s="34">
        <v>0.3367949618248289</v>
      </c>
      <c r="AG41" s="34"/>
      <c r="AH41" s="34">
        <v>0.3210192563344886</v>
      </c>
      <c r="AI41" s="34"/>
      <c r="AJ41" s="34">
        <v>0.32013773878260654</v>
      </c>
      <c r="AK41" s="34"/>
      <c r="AL41" s="34">
        <v>0.30930893461804443</v>
      </c>
      <c r="AM41" s="34"/>
      <c r="AN41" s="34">
        <v>0.2995499280757455</v>
      </c>
      <c r="AO41" s="34"/>
      <c r="AP41" s="34">
        <v>0.28667403375336076</v>
      </c>
      <c r="AQ41" s="34"/>
      <c r="AR41" s="34">
        <v>0.280295260504345</v>
      </c>
      <c r="AS41" s="34"/>
      <c r="AT41" s="34">
        <v>0.26471113216706343</v>
      </c>
      <c r="AU41" s="34"/>
      <c r="AV41" s="34">
        <v>0.2557845627797174</v>
      </c>
      <c r="AW41" s="34"/>
      <c r="AX41" s="34">
        <v>0.2607421621503557</v>
      </c>
      <c r="AY41" s="34"/>
      <c r="AZ41" s="34">
        <v>0.27256719086380393</v>
      </c>
      <c r="BA41" s="34"/>
      <c r="BB41" s="34">
        <v>0.2726292780788694</v>
      </c>
      <c r="BC41" s="34"/>
      <c r="BD41" s="34">
        <v>0.2662414962946545</v>
      </c>
      <c r="BE41" s="98"/>
      <c r="BF41" s="34">
        <v>0.25567951217282087</v>
      </c>
      <c r="BG41" s="34"/>
      <c r="BH41" s="34">
        <v>0.24440192917105788</v>
      </c>
      <c r="BI41" s="34"/>
      <c r="BJ41" s="98">
        <v>0.2360227955598689</v>
      </c>
      <c r="BK41" s="98"/>
      <c r="BL41" s="120">
        <v>0.22303312909244016</v>
      </c>
      <c r="BM41" s="120"/>
      <c r="BN41" s="112">
        <v>0.209353649849058</v>
      </c>
      <c r="BO41" s="112"/>
      <c r="BP41" s="112">
        <v>0.1999610704532748</v>
      </c>
      <c r="BQ41" s="112"/>
      <c r="BR41" s="112">
        <v>0.19611744158733396</v>
      </c>
      <c r="BS41" s="112"/>
      <c r="BT41" s="112">
        <v>0.20015899996700964</v>
      </c>
      <c r="BU41" s="112"/>
      <c r="BV41" s="112">
        <v>0.1893344613691863</v>
      </c>
      <c r="BW41" s="112"/>
      <c r="BX41" s="112">
        <v>0.1859622752676869</v>
      </c>
    </row>
    <row r="42" spans="3:76" ht="12" customHeight="1">
      <c r="C42" s="31" t="s">
        <v>44</v>
      </c>
      <c r="D42" s="13" t="s">
        <v>79</v>
      </c>
      <c r="F42" s="34">
        <v>0.08662323055071214</v>
      </c>
      <c r="G42" s="34"/>
      <c r="H42" s="34">
        <v>0.088736311175127</v>
      </c>
      <c r="I42" s="34"/>
      <c r="J42" s="34">
        <v>0.09403554119547658</v>
      </c>
      <c r="K42" s="34"/>
      <c r="L42" s="28">
        <v>0.09854605231802177</v>
      </c>
      <c r="M42" s="34"/>
      <c r="N42" s="28">
        <v>0.10057963576727089</v>
      </c>
      <c r="O42" s="34"/>
      <c r="P42" s="34">
        <v>0.10564237778042246</v>
      </c>
      <c r="Q42" s="34"/>
      <c r="R42" s="34">
        <v>0.114282362356048</v>
      </c>
      <c r="S42" s="34"/>
      <c r="T42" s="34">
        <v>0.1314707073660173</v>
      </c>
      <c r="U42" s="34"/>
      <c r="V42" s="34">
        <v>0.1486018753704119</v>
      </c>
      <c r="W42" s="34"/>
      <c r="X42" s="34">
        <v>0.15906600877182964</v>
      </c>
      <c r="Y42" s="34"/>
      <c r="Z42" s="34">
        <v>0.16375676301923414</v>
      </c>
      <c r="AA42" s="34"/>
      <c r="AB42" s="34">
        <v>0.16622729954584153</v>
      </c>
      <c r="AC42" s="34"/>
      <c r="AD42" s="34">
        <v>0.16797972793945495</v>
      </c>
      <c r="AE42" s="34"/>
      <c r="AF42" s="34">
        <v>0.16843326932196712</v>
      </c>
      <c r="AG42" s="34"/>
      <c r="AH42" s="34">
        <v>0.1637930461636844</v>
      </c>
      <c r="AI42" s="34"/>
      <c r="AJ42" s="34">
        <v>0.1646859554306522</v>
      </c>
      <c r="AK42" s="34"/>
      <c r="AL42" s="34">
        <v>0.15927701152018986</v>
      </c>
      <c r="AM42" s="34"/>
      <c r="AN42" s="34">
        <v>0.1536628513134452</v>
      </c>
      <c r="AO42" s="34"/>
      <c r="AP42" s="34">
        <v>0.1489011514407459</v>
      </c>
      <c r="AQ42" s="34"/>
      <c r="AR42" s="34">
        <v>0.1410734665054424</v>
      </c>
      <c r="AS42" s="34"/>
      <c r="AT42" s="34">
        <v>0.134954567519822</v>
      </c>
      <c r="AU42" s="34"/>
      <c r="AV42" s="34">
        <v>0.1283162410812401</v>
      </c>
      <c r="AW42" s="34"/>
      <c r="AX42" s="34">
        <v>0.13089887233911046</v>
      </c>
      <c r="AY42" s="34"/>
      <c r="AZ42" s="34">
        <v>0.13595780116474604</v>
      </c>
      <c r="BA42" s="34"/>
      <c r="BB42" s="34">
        <v>0.1362041358148793</v>
      </c>
      <c r="BC42" s="34"/>
      <c r="BD42" s="34">
        <v>0.1354158101890745</v>
      </c>
      <c r="BE42" s="98"/>
      <c r="BF42" s="34">
        <v>0.13167584589009806</v>
      </c>
      <c r="BG42" s="34"/>
      <c r="BH42" s="34">
        <v>0.1266287987641552</v>
      </c>
      <c r="BI42" s="34"/>
      <c r="BJ42" s="98">
        <v>0.1226971876594215</v>
      </c>
      <c r="BK42" s="98"/>
      <c r="BL42" s="120">
        <v>0.1158492463725825</v>
      </c>
      <c r="BM42" s="120"/>
      <c r="BN42" s="112">
        <v>0.11198106823314402</v>
      </c>
      <c r="BO42" s="112"/>
      <c r="BP42" s="112">
        <v>0.10485234124703717</v>
      </c>
      <c r="BQ42" s="112"/>
      <c r="BR42" s="112">
        <v>0.10317538371588378</v>
      </c>
      <c r="BS42" s="112"/>
      <c r="BT42" s="112">
        <v>0.10651600020771146</v>
      </c>
      <c r="BU42" s="112"/>
      <c r="BV42" s="112">
        <v>0.1007740616328319</v>
      </c>
      <c r="BW42" s="112"/>
      <c r="BX42" s="112">
        <v>0.09992752325365353</v>
      </c>
    </row>
    <row r="43" spans="3:76" ht="12" customHeight="1">
      <c r="C43" s="31" t="s">
        <v>45</v>
      </c>
      <c r="D43" s="13" t="s">
        <v>79</v>
      </c>
      <c r="F43" s="34">
        <v>0.1875751157789857</v>
      </c>
      <c r="G43" s="34"/>
      <c r="H43" s="34">
        <v>0.17972802782692135</v>
      </c>
      <c r="I43" s="34"/>
      <c r="J43" s="34">
        <v>0.1872762520193861</v>
      </c>
      <c r="K43" s="34"/>
      <c r="L43" s="28">
        <v>0.19665999825480618</v>
      </c>
      <c r="M43" s="34"/>
      <c r="N43" s="28">
        <v>0.20342567453018873</v>
      </c>
      <c r="O43" s="34"/>
      <c r="P43" s="34">
        <v>0.2085881302625027</v>
      </c>
      <c r="Q43" s="34"/>
      <c r="R43" s="34">
        <v>0.22346562909229578</v>
      </c>
      <c r="S43" s="34"/>
      <c r="T43" s="34">
        <v>0.24634365576376463</v>
      </c>
      <c r="U43" s="34"/>
      <c r="V43" s="34">
        <v>0.27472133152290923</v>
      </c>
      <c r="W43" s="34"/>
      <c r="X43" s="34">
        <v>0.29057362759315936</v>
      </c>
      <c r="Y43" s="34"/>
      <c r="Z43" s="34">
        <v>0.3026928428111716</v>
      </c>
      <c r="AA43" s="34"/>
      <c r="AB43" s="34">
        <v>0.31054036829936993</v>
      </c>
      <c r="AC43" s="34"/>
      <c r="AD43" s="34">
        <v>0.32598033332220927</v>
      </c>
      <c r="AE43" s="34"/>
      <c r="AF43" s="34">
        <v>0.33786861411140895</v>
      </c>
      <c r="AG43" s="34"/>
      <c r="AH43" s="34">
        <v>0.35767757590982274</v>
      </c>
      <c r="AI43" s="34"/>
      <c r="AJ43" s="34">
        <v>0.37317655585418497</v>
      </c>
      <c r="AK43" s="34"/>
      <c r="AL43" s="34">
        <v>0.37836503299162566</v>
      </c>
      <c r="AM43" s="34"/>
      <c r="AN43" s="34">
        <v>0.38038876615058587</v>
      </c>
      <c r="AO43" s="34"/>
      <c r="AP43" s="34">
        <v>0.37878584279783667</v>
      </c>
      <c r="AQ43" s="34"/>
      <c r="AR43" s="34">
        <v>0.3509851896838662</v>
      </c>
      <c r="AS43" s="34"/>
      <c r="AT43" s="34">
        <v>0.3337598275784413</v>
      </c>
      <c r="AU43" s="34"/>
      <c r="AV43" s="34">
        <v>0.32878574806419003</v>
      </c>
      <c r="AW43" s="34"/>
      <c r="AX43" s="34">
        <v>0.3370561316963351</v>
      </c>
      <c r="AY43" s="34"/>
      <c r="AZ43" s="34">
        <v>0.3574278395475145</v>
      </c>
      <c r="BA43" s="34"/>
      <c r="BB43" s="34">
        <v>0.3632347929739911</v>
      </c>
      <c r="BC43" s="34"/>
      <c r="BD43" s="34">
        <v>0.3615330442460793</v>
      </c>
      <c r="BE43" s="98"/>
      <c r="BF43" s="34">
        <v>0.3510973118735269</v>
      </c>
      <c r="BG43" s="34"/>
      <c r="BH43" s="34">
        <v>0.3365299150647041</v>
      </c>
      <c r="BI43" s="34"/>
      <c r="BJ43" s="98">
        <v>0.3326249809593883</v>
      </c>
      <c r="BK43" s="98"/>
      <c r="BL43" s="120">
        <v>0.315441455840344</v>
      </c>
      <c r="BM43" s="120"/>
      <c r="BN43" s="112">
        <v>0.3148065738338313</v>
      </c>
      <c r="BO43" s="112"/>
      <c r="BP43" s="112">
        <v>0.3092736212059314</v>
      </c>
      <c r="BQ43" s="112"/>
      <c r="BR43" s="112">
        <v>0.3051275503989418</v>
      </c>
      <c r="BS43" s="112"/>
      <c r="BT43" s="112">
        <v>0.3288288853597312</v>
      </c>
      <c r="BU43" s="112"/>
      <c r="BV43" s="112">
        <v>0.3021102998098331</v>
      </c>
      <c r="BW43" s="112"/>
      <c r="BX43" s="112">
        <v>0.30350303259566724</v>
      </c>
    </row>
    <row r="44" spans="3:76" ht="12" customHeight="1">
      <c r="C44" s="31" t="s">
        <v>17</v>
      </c>
      <c r="D44" s="13" t="s">
        <v>79</v>
      </c>
      <c r="F44" s="34">
        <v>0.08070169468906686</v>
      </c>
      <c r="G44" s="34"/>
      <c r="H44" s="34">
        <v>0.08130445931791369</v>
      </c>
      <c r="I44" s="34"/>
      <c r="J44" s="34">
        <v>0.08294668820678514</v>
      </c>
      <c r="K44" s="34"/>
      <c r="L44" s="28">
        <v>0.0999971558371026</v>
      </c>
      <c r="M44" s="34"/>
      <c r="N44" s="28">
        <v>0.11397318115397558</v>
      </c>
      <c r="O44" s="34"/>
      <c r="P44" s="34">
        <v>0.13681690349783687</v>
      </c>
      <c r="Q44" s="34"/>
      <c r="R44" s="34">
        <v>0.17602742623340287</v>
      </c>
      <c r="S44" s="34"/>
      <c r="T44" s="34">
        <v>0.1815403993117394</v>
      </c>
      <c r="U44" s="34"/>
      <c r="V44" s="34">
        <v>0.1901545532574977</v>
      </c>
      <c r="W44" s="34"/>
      <c r="X44" s="34">
        <v>0.16348396520007696</v>
      </c>
      <c r="Y44" s="34"/>
      <c r="Z44" s="34">
        <v>0.14989822350927834</v>
      </c>
      <c r="AA44" s="34"/>
      <c r="AB44" s="34">
        <v>0.126172450317568</v>
      </c>
      <c r="AC44" s="34"/>
      <c r="AD44" s="34">
        <v>0.1177913768801685</v>
      </c>
      <c r="AE44" s="34"/>
      <c r="AF44" s="34">
        <v>0.1101046687346728</v>
      </c>
      <c r="AG44" s="34"/>
      <c r="AH44" s="34">
        <v>0.10798145494244962</v>
      </c>
      <c r="AI44" s="34"/>
      <c r="AJ44" s="34">
        <v>0.10195158723290355</v>
      </c>
      <c r="AK44" s="34"/>
      <c r="AL44" s="34">
        <v>0.10632183526619615</v>
      </c>
      <c r="AM44" s="34"/>
      <c r="AN44" s="34">
        <v>0.10798432600402946</v>
      </c>
      <c r="AO44" s="34"/>
      <c r="AP44" s="34">
        <v>0.10738082947609742</v>
      </c>
      <c r="AQ44" s="34"/>
      <c r="AR44" s="34">
        <v>0.10295432350210686</v>
      </c>
      <c r="AS44" s="34"/>
      <c r="AT44" s="34">
        <v>0.10265888856823045</v>
      </c>
      <c r="AU44" s="34"/>
      <c r="AV44" s="34">
        <v>0.09983416165709888</v>
      </c>
      <c r="AW44" s="34"/>
      <c r="AX44" s="34">
        <v>0.09884634124141684</v>
      </c>
      <c r="AY44" s="34"/>
      <c r="AZ44" s="34">
        <v>0.0933312996297646</v>
      </c>
      <c r="BA44" s="34"/>
      <c r="BB44" s="34">
        <v>0.09164638397803054</v>
      </c>
      <c r="BC44" s="34"/>
      <c r="BD44" s="34">
        <v>0.08592540690878023</v>
      </c>
      <c r="BE44" s="98"/>
      <c r="BF44" s="34">
        <v>0.08122893245675751</v>
      </c>
      <c r="BG44" s="34"/>
      <c r="BH44" s="34">
        <v>0.07226806079082425</v>
      </c>
      <c r="BI44" s="34"/>
      <c r="BJ44" s="98">
        <v>0.07464948014906982</v>
      </c>
      <c r="BK44" s="98"/>
      <c r="BL44" s="120">
        <v>0.07206323789830121</v>
      </c>
      <c r="BM44" s="120"/>
      <c r="BN44" s="112">
        <v>0.0674055030696389</v>
      </c>
      <c r="BO44" s="112"/>
      <c r="BP44" s="112">
        <v>0.05805755930301294</v>
      </c>
      <c r="BQ44" s="112"/>
      <c r="BR44" s="112">
        <v>0.04831693745505532</v>
      </c>
      <c r="BS44" s="112"/>
      <c r="BT44" s="112">
        <v>0.03944563885214318</v>
      </c>
      <c r="BU44" s="112"/>
      <c r="BV44" s="112">
        <v>0.037927430870597995</v>
      </c>
      <c r="BW44" s="112"/>
      <c r="BX44" s="112">
        <v>0.03363633168146812</v>
      </c>
    </row>
    <row r="45" spans="3:76" s="17" customFormat="1" ht="12" customHeight="1">
      <c r="C45" s="55" t="s">
        <v>18</v>
      </c>
      <c r="D45" s="21" t="s">
        <v>79</v>
      </c>
      <c r="F45" s="56">
        <v>1.7190331587399612</v>
      </c>
      <c r="G45" s="56"/>
      <c r="H45" s="56">
        <v>1.726839247622583</v>
      </c>
      <c r="I45" s="56"/>
      <c r="J45" s="56">
        <v>1.7676316639741518</v>
      </c>
      <c r="K45" s="56"/>
      <c r="L45" s="57">
        <v>1.8609338489630831</v>
      </c>
      <c r="M45" s="56"/>
      <c r="N45" s="57">
        <v>1.9180427702256622</v>
      </c>
      <c r="O45" s="56"/>
      <c r="P45" s="56">
        <v>1.98446641343583</v>
      </c>
      <c r="Q45" s="56"/>
      <c r="R45" s="56">
        <v>2.178700425831993</v>
      </c>
      <c r="S45" s="56"/>
      <c r="T45" s="56">
        <v>2.4248798735587607</v>
      </c>
      <c r="U45" s="56"/>
      <c r="V45" s="56">
        <v>2.60554014827697</v>
      </c>
      <c r="W45" s="56"/>
      <c r="X45" s="56">
        <v>2.580713029454065</v>
      </c>
      <c r="Y45" s="56"/>
      <c r="Z45" s="56">
        <v>2.513227307063673</v>
      </c>
      <c r="AA45" s="56"/>
      <c r="AB45" s="56">
        <v>2.4073113771879484</v>
      </c>
      <c r="AC45" s="56"/>
      <c r="AD45" s="56">
        <v>2.3532904725465817</v>
      </c>
      <c r="AE45" s="56"/>
      <c r="AF45" s="56">
        <v>2.2948829601881924</v>
      </c>
      <c r="AG45" s="56"/>
      <c r="AH45" s="56">
        <v>2.2386721753386905</v>
      </c>
      <c r="AI45" s="56"/>
      <c r="AJ45" s="56">
        <v>2.2637826609403815</v>
      </c>
      <c r="AK45" s="56"/>
      <c r="AL45" s="56">
        <v>2.23681363680408</v>
      </c>
      <c r="AM45" s="56"/>
      <c r="AN45" s="56">
        <v>2.2092828139512135</v>
      </c>
      <c r="AO45" s="56"/>
      <c r="AP45" s="56">
        <v>2.1518303348388015</v>
      </c>
      <c r="AQ45" s="56"/>
      <c r="AR45" s="56">
        <v>2.086288738087851</v>
      </c>
      <c r="AS45" s="56"/>
      <c r="AT45" s="56">
        <v>2.0216561210821054</v>
      </c>
      <c r="AU45" s="56"/>
      <c r="AV45" s="56">
        <v>1.9794844903860964</v>
      </c>
      <c r="AW45" s="56"/>
      <c r="AX45" s="56">
        <v>2.012663936447824</v>
      </c>
      <c r="AY45" s="56"/>
      <c r="AZ45" s="56">
        <v>2.0848871326047824</v>
      </c>
      <c r="BA45" s="56"/>
      <c r="BB45" s="56">
        <v>2.133239797700677</v>
      </c>
      <c r="BC45" s="56"/>
      <c r="BD45" s="56">
        <v>2.0851961348581316</v>
      </c>
      <c r="BE45" s="99"/>
      <c r="BF45" s="56">
        <v>2.003221167120096</v>
      </c>
      <c r="BG45" s="56"/>
      <c r="BH45" s="56">
        <v>1.9138768831270265</v>
      </c>
      <c r="BI45" s="56"/>
      <c r="BJ45" s="99">
        <v>1.8670008315440911</v>
      </c>
      <c r="BK45" s="99"/>
      <c r="BL45" s="121">
        <v>1.7693561634806023</v>
      </c>
      <c r="BM45" s="121"/>
      <c r="BN45" s="131">
        <v>1.6971466885152786</v>
      </c>
      <c r="BO45" s="131"/>
      <c r="BP45" s="131">
        <v>1.6312767252423386</v>
      </c>
      <c r="BQ45" s="131"/>
      <c r="BR45" s="131">
        <v>1.5809473367938667</v>
      </c>
      <c r="BS45" s="131"/>
      <c r="BT45" s="131">
        <v>1.5758641687284383</v>
      </c>
      <c r="BU45" s="131"/>
      <c r="BV45" s="131">
        <v>1.4842247767828427</v>
      </c>
      <c r="BW45" s="131"/>
      <c r="BX45" s="131">
        <v>1.4543433778728783</v>
      </c>
    </row>
    <row r="46" spans="3:76" s="17" customFormat="1" ht="12" customHeight="1">
      <c r="C46" s="58" t="s">
        <v>19</v>
      </c>
      <c r="D46" s="21" t="s">
        <v>79</v>
      </c>
      <c r="F46" s="56">
        <v>1.1298636013093042</v>
      </c>
      <c r="G46" s="56"/>
      <c r="H46" s="56">
        <v>1.1381461058130264</v>
      </c>
      <c r="I46" s="56"/>
      <c r="J46" s="56">
        <v>1.1729499192245556</v>
      </c>
      <c r="K46" s="56"/>
      <c r="L46" s="57">
        <v>1.2395261766498613</v>
      </c>
      <c r="M46" s="56"/>
      <c r="N46" s="57">
        <v>1.2912414920255906</v>
      </c>
      <c r="O46" s="56"/>
      <c r="P46" s="56">
        <v>1.346499953305467</v>
      </c>
      <c r="Q46" s="56"/>
      <c r="R46" s="56">
        <v>1.4934088118762154</v>
      </c>
      <c r="S46" s="56"/>
      <c r="T46" s="56">
        <v>1.6726966929254528</v>
      </c>
      <c r="U46" s="56"/>
      <c r="V46" s="56">
        <v>1.8373929997340732</v>
      </c>
      <c r="W46" s="56"/>
      <c r="X46" s="56">
        <v>1.8396448876641585</v>
      </c>
      <c r="Y46" s="56"/>
      <c r="Z46" s="56">
        <v>1.8128515289333056</v>
      </c>
      <c r="AA46" s="56"/>
      <c r="AB46" s="56">
        <v>1.7471955110510335</v>
      </c>
      <c r="AC46" s="56"/>
      <c r="AD46" s="56">
        <v>1.719772317276509</v>
      </c>
      <c r="AE46" s="56"/>
      <c r="AF46" s="56">
        <v>1.6829922546073346</v>
      </c>
      <c r="AG46" s="56"/>
      <c r="AH46" s="56">
        <v>1.6471813615474489</v>
      </c>
      <c r="AI46" s="56"/>
      <c r="AJ46" s="56">
        <v>1.6585456264660732</v>
      </c>
      <c r="AK46" s="56"/>
      <c r="AL46" s="56">
        <v>1.6429311907912814</v>
      </c>
      <c r="AM46" s="56"/>
      <c r="AN46" s="56">
        <v>1.6194129549185028</v>
      </c>
      <c r="AO46" s="56"/>
      <c r="AP46" s="56">
        <v>1.5755757784363607</v>
      </c>
      <c r="AQ46" s="56"/>
      <c r="AR46" s="56">
        <v>1.5166663180904274</v>
      </c>
      <c r="AS46" s="56"/>
      <c r="AT46" s="56">
        <v>1.460278483504348</v>
      </c>
      <c r="AU46" s="56"/>
      <c r="AV46" s="56">
        <v>1.4186225396066816</v>
      </c>
      <c r="AW46" s="56"/>
      <c r="AX46" s="56">
        <v>1.4428551767991193</v>
      </c>
      <c r="AY46" s="56"/>
      <c r="AZ46" s="56">
        <v>1.4962924962714073</v>
      </c>
      <c r="BA46" s="56"/>
      <c r="BB46" s="56">
        <v>1.5223565846376277</v>
      </c>
      <c r="BC46" s="56"/>
      <c r="BD46" s="56">
        <v>1.4923909041185996</v>
      </c>
      <c r="BE46" s="99"/>
      <c r="BF46" s="56">
        <v>1.437812391022215</v>
      </c>
      <c r="BG46" s="56"/>
      <c r="BH46" s="56">
        <v>1.3699501186332916</v>
      </c>
      <c r="BI46" s="56"/>
      <c r="BJ46" s="99">
        <v>1.337168728242842</v>
      </c>
      <c r="BK46" s="99"/>
      <c r="BL46" s="121">
        <v>1.2668539471472067</v>
      </c>
      <c r="BM46" s="121"/>
      <c r="BN46" s="131">
        <v>1.2146210230307581</v>
      </c>
      <c r="BO46" s="131"/>
      <c r="BP46" s="131">
        <v>1.1656039119928823</v>
      </c>
      <c r="BQ46" s="131"/>
      <c r="BR46" s="131">
        <v>1.134538234141503</v>
      </c>
      <c r="BS46" s="131"/>
      <c r="BT46" s="131">
        <v>1.145651950590223</v>
      </c>
      <c r="BU46" s="131"/>
      <c r="BV46" s="131">
        <v>1.0727817712231293</v>
      </c>
      <c r="BW46" s="131"/>
      <c r="BX46" s="131">
        <v>1.0559419139125985</v>
      </c>
    </row>
    <row r="47" spans="4:74" ht="12" customHeight="1">
      <c r="D47" s="13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97"/>
      <c r="BF47" s="28"/>
      <c r="BG47" s="28"/>
      <c r="BH47" s="28"/>
      <c r="BI47" s="28"/>
      <c r="BJ47" s="97"/>
      <c r="BK47" s="97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</row>
    <row r="48" spans="3:74" ht="12" customHeight="1">
      <c r="C48" s="24" t="s">
        <v>95</v>
      </c>
      <c r="D48" s="13"/>
      <c r="BE48" s="96"/>
      <c r="BJ48" s="96"/>
      <c r="BK48" s="96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</row>
    <row r="49" spans="4:74" ht="12" customHeight="1">
      <c r="D49" s="13"/>
      <c r="BE49" s="96"/>
      <c r="BJ49" s="96"/>
      <c r="BK49" s="96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</row>
    <row r="50" spans="3:76" ht="12" customHeight="1">
      <c r="C50" s="31" t="s">
        <v>20</v>
      </c>
      <c r="D50" s="13" t="s">
        <v>15</v>
      </c>
      <c r="F50" s="27">
        <v>6472</v>
      </c>
      <c r="G50" s="27"/>
      <c r="H50" s="27">
        <v>6464</v>
      </c>
      <c r="I50" s="27"/>
      <c r="J50" s="27">
        <v>6838</v>
      </c>
      <c r="K50" s="27"/>
      <c r="L50" s="27">
        <v>8135</v>
      </c>
      <c r="M50" s="27"/>
      <c r="N50" s="27">
        <v>9174</v>
      </c>
      <c r="O50" s="27"/>
      <c r="P50" s="27">
        <v>11074</v>
      </c>
      <c r="Q50" s="27"/>
      <c r="R50" s="27">
        <v>13462</v>
      </c>
      <c r="S50" s="27"/>
      <c r="T50" s="27">
        <v>13236</v>
      </c>
      <c r="U50" s="27"/>
      <c r="V50" s="27">
        <v>14838</v>
      </c>
      <c r="W50" s="27"/>
      <c r="X50" s="27">
        <v>13225</v>
      </c>
      <c r="Y50" s="27"/>
      <c r="Z50" s="27">
        <v>13417</v>
      </c>
      <c r="AA50" s="27"/>
      <c r="AB50" s="27">
        <v>11483</v>
      </c>
      <c r="AC50" s="27"/>
      <c r="AD50" s="27">
        <v>10447</v>
      </c>
      <c r="AE50" s="27"/>
      <c r="AF50" s="27">
        <v>9990</v>
      </c>
      <c r="AG50" s="27"/>
      <c r="AH50" s="27">
        <v>9134</v>
      </c>
      <c r="AI50" s="27"/>
      <c r="AJ50" s="27">
        <v>8246</v>
      </c>
      <c r="AK50" s="27"/>
      <c r="AL50" s="27">
        <v>9615</v>
      </c>
      <c r="AM50" s="27"/>
      <c r="AN50" s="27">
        <v>9510</v>
      </c>
      <c r="AO50" s="27"/>
      <c r="AP50" s="27">
        <v>9674</v>
      </c>
      <c r="AQ50" s="27"/>
      <c r="AR50" s="27">
        <v>8924</v>
      </c>
      <c r="AS50" s="27"/>
      <c r="AT50" s="27">
        <v>9531</v>
      </c>
      <c r="AU50" s="27"/>
      <c r="AV50" s="27">
        <v>8695</v>
      </c>
      <c r="AW50" s="27"/>
      <c r="AX50" s="27">
        <v>8521</v>
      </c>
      <c r="AY50" s="27"/>
      <c r="AZ50" s="27">
        <v>7792</v>
      </c>
      <c r="BA50" s="27"/>
      <c r="BB50" s="27">
        <v>8109</v>
      </c>
      <c r="BC50" s="27"/>
      <c r="BD50" s="27">
        <v>7760</v>
      </c>
      <c r="BE50" s="100"/>
      <c r="BF50" s="27">
        <v>7328</v>
      </c>
      <c r="BG50" s="27"/>
      <c r="BH50" s="27">
        <v>6118</v>
      </c>
      <c r="BI50" s="27"/>
      <c r="BJ50" s="100">
        <v>6658</v>
      </c>
      <c r="BK50" s="100"/>
      <c r="BL50" s="129">
        <v>5713</v>
      </c>
      <c r="BM50" s="129"/>
      <c r="BN50" s="115">
        <v>5148</v>
      </c>
      <c r="BO50" s="115"/>
      <c r="BP50" s="115">
        <v>4134</v>
      </c>
      <c r="BQ50" s="115"/>
      <c r="BR50" s="115">
        <v>3157</v>
      </c>
      <c r="BS50" s="115"/>
      <c r="BT50" s="115">
        <v>2671</v>
      </c>
      <c r="BU50" s="115"/>
      <c r="BV50" s="115">
        <v>2881</v>
      </c>
      <c r="BW50" s="115"/>
      <c r="BX50" s="115">
        <v>2392</v>
      </c>
    </row>
    <row r="51" spans="3:76" ht="12" customHeight="1">
      <c r="C51" s="31" t="s">
        <v>47</v>
      </c>
      <c r="D51" s="13" t="s">
        <v>15</v>
      </c>
      <c r="F51" s="27">
        <v>5350</v>
      </c>
      <c r="G51" s="27"/>
      <c r="H51" s="27">
        <v>5957</v>
      </c>
      <c r="I51" s="27"/>
      <c r="J51" s="27">
        <v>6250</v>
      </c>
      <c r="K51" s="27"/>
      <c r="L51" s="27">
        <v>6159</v>
      </c>
      <c r="M51" s="27"/>
      <c r="N51" s="27">
        <v>5904</v>
      </c>
      <c r="O51" s="27"/>
      <c r="P51" s="27">
        <v>6987</v>
      </c>
      <c r="Q51" s="27"/>
      <c r="R51" s="27">
        <v>7691</v>
      </c>
      <c r="S51" s="27"/>
      <c r="T51" s="27">
        <v>11708</v>
      </c>
      <c r="U51" s="27"/>
      <c r="V51" s="27">
        <v>13014</v>
      </c>
      <c r="W51" s="27"/>
      <c r="X51" s="27">
        <v>15438</v>
      </c>
      <c r="Y51" s="27"/>
      <c r="Z51" s="27">
        <v>15333</v>
      </c>
      <c r="AA51" s="27"/>
      <c r="AB51" s="27">
        <v>14726</v>
      </c>
      <c r="AC51" s="27"/>
      <c r="AD51" s="27">
        <v>11163</v>
      </c>
      <c r="AE51" s="27"/>
      <c r="AF51" s="27">
        <v>10842</v>
      </c>
      <c r="AG51" s="27"/>
      <c r="AH51" s="27">
        <v>9203</v>
      </c>
      <c r="AI51" s="27"/>
      <c r="AJ51" s="27">
        <v>9227</v>
      </c>
      <c r="AK51" s="27"/>
      <c r="AL51" s="27">
        <v>9063</v>
      </c>
      <c r="AM51" s="27"/>
      <c r="AN51" s="27">
        <v>9232</v>
      </c>
      <c r="AO51" s="27"/>
      <c r="AP51" s="27">
        <v>9504</v>
      </c>
      <c r="AQ51" s="27"/>
      <c r="AR51" s="27">
        <v>9456</v>
      </c>
      <c r="AS51" s="27"/>
      <c r="AT51" s="27">
        <v>9549</v>
      </c>
      <c r="AU51" s="27"/>
      <c r="AV51" s="27">
        <v>9089</v>
      </c>
      <c r="AW51" s="27"/>
      <c r="AX51" s="27">
        <v>8687</v>
      </c>
      <c r="AY51" s="27"/>
      <c r="AZ51" s="27">
        <v>9447</v>
      </c>
      <c r="BA51" s="27"/>
      <c r="BB51" s="27">
        <v>8463</v>
      </c>
      <c r="BC51" s="27"/>
      <c r="BD51" s="27">
        <v>8425</v>
      </c>
      <c r="BE51" s="100"/>
      <c r="BF51" s="27">
        <v>7953</v>
      </c>
      <c r="BG51" s="27"/>
      <c r="BH51" s="27">
        <v>7607</v>
      </c>
      <c r="BI51" s="27"/>
      <c r="BJ51" s="100">
        <v>6617</v>
      </c>
      <c r="BK51" s="100"/>
      <c r="BL51" s="115">
        <v>6151</v>
      </c>
      <c r="BM51" s="129"/>
      <c r="BN51" s="115">
        <v>5784</v>
      </c>
      <c r="BO51" s="115"/>
      <c r="BP51" s="115">
        <v>5533</v>
      </c>
      <c r="BQ51" s="115"/>
      <c r="BR51" s="115">
        <v>4738</v>
      </c>
      <c r="BS51" s="115"/>
      <c r="BT51" s="115">
        <v>3705</v>
      </c>
      <c r="BU51" s="115"/>
      <c r="BV51" s="115">
        <v>2999</v>
      </c>
      <c r="BW51" s="115"/>
      <c r="BX51" s="115">
        <v>2870</v>
      </c>
    </row>
    <row r="52" spans="3:76" ht="12" customHeight="1">
      <c r="C52" s="31" t="s">
        <v>48</v>
      </c>
      <c r="D52" s="13" t="s">
        <v>15</v>
      </c>
      <c r="F52" s="27">
        <v>12143</v>
      </c>
      <c r="G52" s="27"/>
      <c r="H52" s="27">
        <v>12581</v>
      </c>
      <c r="I52" s="27"/>
      <c r="J52" s="27">
        <v>12836</v>
      </c>
      <c r="K52" s="27"/>
      <c r="L52" s="27">
        <v>15505</v>
      </c>
      <c r="M52" s="27"/>
      <c r="N52" s="27">
        <v>17802</v>
      </c>
      <c r="O52" s="27"/>
      <c r="P52" s="27">
        <v>21360</v>
      </c>
      <c r="Q52" s="27"/>
      <c r="R52" s="27">
        <v>27548</v>
      </c>
      <c r="S52" s="27"/>
      <c r="T52" s="27">
        <v>28241</v>
      </c>
      <c r="U52" s="27"/>
      <c r="V52" s="27">
        <v>29146</v>
      </c>
      <c r="W52" s="27"/>
      <c r="X52" s="27">
        <v>25052</v>
      </c>
      <c r="Y52" s="27"/>
      <c r="Z52" s="27">
        <v>23082</v>
      </c>
      <c r="AA52" s="27"/>
      <c r="AB52" s="27">
        <v>19426</v>
      </c>
      <c r="AC52" s="27"/>
      <c r="AD52" s="27">
        <v>18107</v>
      </c>
      <c r="AE52" s="27"/>
      <c r="AF52" s="27">
        <v>16921</v>
      </c>
      <c r="AG52" s="27"/>
      <c r="AH52" s="27">
        <v>16575</v>
      </c>
      <c r="AI52" s="27"/>
      <c r="AJ52" s="27">
        <v>15468</v>
      </c>
      <c r="AK52" s="27"/>
      <c r="AL52" s="27">
        <v>16020</v>
      </c>
      <c r="AM52" s="27"/>
      <c r="AN52" s="27">
        <v>16262</v>
      </c>
      <c r="AO52" s="27"/>
      <c r="AP52" s="27">
        <v>16182</v>
      </c>
      <c r="AQ52" s="27"/>
      <c r="AR52" s="27">
        <v>15457</v>
      </c>
      <c r="AS52" s="27"/>
      <c r="AT52" s="27">
        <v>15385</v>
      </c>
      <c r="AU52" s="27"/>
      <c r="AV52" s="27">
        <v>14953</v>
      </c>
      <c r="AW52" s="27"/>
      <c r="AX52" s="27">
        <v>14889</v>
      </c>
      <c r="AY52" s="27"/>
      <c r="AZ52" s="27">
        <v>13321</v>
      </c>
      <c r="BA52" s="27"/>
      <c r="BB52" s="27">
        <v>12855</v>
      </c>
      <c r="BC52" s="27"/>
      <c r="BD52" s="27">
        <v>12018</v>
      </c>
      <c r="BE52" s="100"/>
      <c r="BF52" s="27">
        <v>11318</v>
      </c>
      <c r="BG52" s="27"/>
      <c r="BH52" s="27">
        <v>9956</v>
      </c>
      <c r="BI52" s="27"/>
      <c r="BJ52" s="100">
        <v>10164</v>
      </c>
      <c r="BK52" s="100"/>
      <c r="BL52" s="111">
        <v>9730</v>
      </c>
      <c r="BM52" s="115"/>
      <c r="BN52" s="115">
        <v>9076</v>
      </c>
      <c r="BO52" s="115"/>
      <c r="BP52" s="115">
        <v>7758</v>
      </c>
      <c r="BQ52" s="115"/>
      <c r="BR52" s="115">
        <v>6426</v>
      </c>
      <c r="BS52" s="115"/>
      <c r="BT52" s="115">
        <v>5249</v>
      </c>
      <c r="BU52" s="115"/>
      <c r="BV52" s="115">
        <v>5012</v>
      </c>
      <c r="BW52" s="115"/>
      <c r="BX52" s="115">
        <v>4421</v>
      </c>
    </row>
    <row r="53" spans="4:76" ht="12" customHeight="1">
      <c r="D53" s="13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100"/>
      <c r="BF53" s="27"/>
      <c r="BG53" s="27"/>
      <c r="BH53" s="27"/>
      <c r="BI53" s="27"/>
      <c r="BJ53" s="100"/>
      <c r="BK53" s="100"/>
      <c r="BL53" s="111"/>
      <c r="BM53" s="111"/>
      <c r="BN53" s="115"/>
      <c r="BO53" s="115"/>
      <c r="BP53" s="115"/>
      <c r="BQ53" s="115"/>
      <c r="BR53" s="115"/>
      <c r="BS53" s="115"/>
      <c r="BT53" s="115"/>
      <c r="BU53" s="115"/>
      <c r="BV53" s="115"/>
      <c r="BW53" s="115"/>
      <c r="BX53" s="115"/>
    </row>
    <row r="54" spans="3:76" ht="12" customHeight="1">
      <c r="C54" s="24" t="s">
        <v>93</v>
      </c>
      <c r="D54" s="13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82"/>
      <c r="BE54" s="95"/>
      <c r="BF54" s="27"/>
      <c r="BG54" s="27"/>
      <c r="BH54" s="27"/>
      <c r="BI54" s="27"/>
      <c r="BJ54" s="95"/>
      <c r="BK54" s="95"/>
      <c r="BL54" s="122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</row>
    <row r="55" spans="4:76" ht="12" customHeight="1">
      <c r="D55" s="13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82"/>
      <c r="BC55" s="82"/>
      <c r="BD55" s="82"/>
      <c r="BE55" s="95"/>
      <c r="BF55" s="82"/>
      <c r="BG55" s="82"/>
      <c r="BH55" s="82"/>
      <c r="BI55" s="82"/>
      <c r="BJ55" s="104"/>
      <c r="BK55" s="104"/>
      <c r="BL55" s="104"/>
      <c r="BM55" s="122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</row>
    <row r="56" spans="3:76" ht="12" customHeight="1">
      <c r="C56" s="31" t="s">
        <v>96</v>
      </c>
      <c r="D56" s="13" t="s">
        <v>15</v>
      </c>
      <c r="F56" s="82">
        <v>15046772</v>
      </c>
      <c r="G56" s="82"/>
      <c r="H56" s="82">
        <v>15473936</v>
      </c>
      <c r="I56" s="82"/>
      <c r="J56" s="82">
        <v>15475000</v>
      </c>
      <c r="K56" s="82"/>
      <c r="L56" s="82">
        <v>15505441</v>
      </c>
      <c r="M56" s="82"/>
      <c r="N56" s="82">
        <v>15619464</v>
      </c>
      <c r="O56" s="82"/>
      <c r="P56" s="82">
        <v>15612106</v>
      </c>
      <c r="Q56" s="82"/>
      <c r="R56" s="82">
        <v>15649834</v>
      </c>
      <c r="S56" s="82"/>
      <c r="T56" s="82">
        <v>15556317</v>
      </c>
      <c r="U56" s="82"/>
      <c r="V56" s="82">
        <v>15327532</v>
      </c>
      <c r="W56" s="82"/>
      <c r="X56" s="82">
        <v>15323827</v>
      </c>
      <c r="Y56" s="82"/>
      <c r="Z56" s="82">
        <v>15398448</v>
      </c>
      <c r="AA56" s="82"/>
      <c r="AB56" s="82">
        <v>15396388</v>
      </c>
      <c r="AC56" s="82"/>
      <c r="AD56" s="82">
        <v>15372093</v>
      </c>
      <c r="AE56" s="82"/>
      <c r="AF56" s="82">
        <v>15368104</v>
      </c>
      <c r="AG56" s="82"/>
      <c r="AH56" s="82">
        <v>15349858</v>
      </c>
      <c r="AI56" s="82"/>
      <c r="AJ56" s="82">
        <v>15171907</v>
      </c>
      <c r="AK56" s="82"/>
      <c r="AL56" s="82">
        <v>15067460</v>
      </c>
      <c r="AM56" s="82"/>
      <c r="AN56" s="82">
        <v>15059593</v>
      </c>
      <c r="AO56" s="82"/>
      <c r="AP56" s="82">
        <v>15069729</v>
      </c>
      <c r="AQ56" s="82"/>
      <c r="AR56" s="82">
        <v>15013454</v>
      </c>
      <c r="AS56" s="82"/>
      <c r="AT56" s="82">
        <v>14986525</v>
      </c>
      <c r="AU56" s="82"/>
      <c r="AV56" s="82">
        <v>14977839</v>
      </c>
      <c r="AW56" s="82"/>
      <c r="AX56" s="82">
        <v>15062773</v>
      </c>
      <c r="AY56" s="82"/>
      <c r="AZ56" s="82">
        <v>14272811</v>
      </c>
      <c r="BA56" s="82"/>
      <c r="BB56" s="82">
        <v>14026740</v>
      </c>
      <c r="BC56" s="82"/>
      <c r="BD56" s="94">
        <v>13986550</v>
      </c>
      <c r="BE56" s="96"/>
      <c r="BF56" s="87">
        <v>13933459</v>
      </c>
      <c r="BG56" s="87"/>
      <c r="BH56" s="87">
        <v>13776487</v>
      </c>
      <c r="BI56" s="87"/>
      <c r="BJ56" s="95">
        <v>13615634</v>
      </c>
      <c r="BK56" s="95"/>
      <c r="BL56" s="95">
        <v>13502030</v>
      </c>
      <c r="BM56" s="104"/>
      <c r="BN56" s="130">
        <v>13464776</v>
      </c>
      <c r="BO56" s="130"/>
      <c r="BP56" s="130">
        <v>13362601</v>
      </c>
      <c r="BQ56" s="130"/>
      <c r="BR56" s="130">
        <v>13299684</v>
      </c>
      <c r="BS56" s="130"/>
      <c r="BT56" s="130">
        <v>13306921</v>
      </c>
      <c r="BU56" s="130"/>
      <c r="BV56" s="130">
        <v>13214710</v>
      </c>
      <c r="BW56" s="130"/>
      <c r="BX56" s="130">
        <v>13143526</v>
      </c>
    </row>
    <row r="57" spans="3:76" ht="12" customHeight="1">
      <c r="C57" s="31" t="s">
        <v>97</v>
      </c>
      <c r="D57" s="23" t="s">
        <v>80</v>
      </c>
      <c r="E57" s="23"/>
      <c r="F57" s="87">
        <v>1064363.837</v>
      </c>
      <c r="G57" s="87"/>
      <c r="H57" s="87">
        <v>1108071.119</v>
      </c>
      <c r="I57" s="87"/>
      <c r="J57" s="87">
        <v>1137898.315</v>
      </c>
      <c r="K57" s="87"/>
      <c r="L57" s="87">
        <v>1159861.965</v>
      </c>
      <c r="M57" s="87"/>
      <c r="N57" s="87">
        <v>1177761.935</v>
      </c>
      <c r="O57" s="87"/>
      <c r="P57" s="87">
        <v>1188616.579</v>
      </c>
      <c r="Q57" s="87"/>
      <c r="R57" s="87">
        <v>1196460.16</v>
      </c>
      <c r="S57" s="87"/>
      <c r="T57" s="87">
        <v>1200716.184</v>
      </c>
      <c r="U57" s="87"/>
      <c r="V57" s="87">
        <v>1198412.793</v>
      </c>
      <c r="W57" s="87"/>
      <c r="X57" s="87">
        <v>1200934.023</v>
      </c>
      <c r="Y57" s="87"/>
      <c r="Z57" s="87">
        <v>1203367.755</v>
      </c>
      <c r="AA57" s="87"/>
      <c r="AB57" s="87">
        <v>1207300.827</v>
      </c>
      <c r="AC57" s="87"/>
      <c r="AD57" s="87">
        <v>1206133.194</v>
      </c>
      <c r="AE57" s="87"/>
      <c r="AF57" s="87">
        <v>1208954.073</v>
      </c>
      <c r="AG57" s="87"/>
      <c r="AH57" s="87">
        <v>1213372.894</v>
      </c>
      <c r="AI57" s="87"/>
      <c r="AJ57" s="87">
        <v>1213054.24</v>
      </c>
      <c r="AK57" s="87"/>
      <c r="AL57" s="87">
        <v>1212437.425</v>
      </c>
      <c r="AM57" s="87"/>
      <c r="AN57" s="87">
        <v>1214655.1183953115</v>
      </c>
      <c r="AO57" s="87"/>
      <c r="AP57" s="87">
        <v>1217622.1679428834</v>
      </c>
      <c r="AQ57" s="87"/>
      <c r="AR57" s="87">
        <v>1218462.9210605891</v>
      </c>
      <c r="AS57" s="87"/>
      <c r="AT57" s="87">
        <v>1221480.5390081678</v>
      </c>
      <c r="AU57" s="82"/>
      <c r="AV57" s="87">
        <v>1223477.1111273242</v>
      </c>
      <c r="AW57" s="87"/>
      <c r="AX57" s="87">
        <v>1227319.0029361544</v>
      </c>
      <c r="AY57" s="82"/>
      <c r="AZ57" s="82">
        <v>1228664.6436119652</v>
      </c>
      <c r="BA57" s="82"/>
      <c r="BB57" s="82">
        <v>1228627.07182912</v>
      </c>
      <c r="BC57" s="82"/>
      <c r="BD57" s="82">
        <v>1230403.3062632915</v>
      </c>
      <c r="BE57" s="82"/>
      <c r="BF57" s="82">
        <v>1234449.1652556288</v>
      </c>
      <c r="BG57" s="82"/>
      <c r="BH57" s="82">
        <v>1238923.3288981346</v>
      </c>
      <c r="BI57" s="82"/>
      <c r="BJ57" s="82">
        <v>1243557.078000205</v>
      </c>
      <c r="BK57" s="82"/>
      <c r="BL57" s="82">
        <v>1249870.1675542612</v>
      </c>
      <c r="BM57" s="95"/>
      <c r="BN57" s="130">
        <v>1256161.4672686565</v>
      </c>
      <c r="BO57" s="130"/>
      <c r="BP57" s="130">
        <v>1260123.295519166</v>
      </c>
      <c r="BQ57" s="130"/>
      <c r="BR57" s="130">
        <v>1261592.529209155</v>
      </c>
      <c r="BS57" s="130"/>
      <c r="BT57" s="130">
        <v>1271957.4089408969</v>
      </c>
      <c r="BU57" s="130"/>
      <c r="BV57" s="130">
        <v>1281952.6630654042</v>
      </c>
      <c r="BW57" s="130"/>
      <c r="BX57" s="130">
        <v>1291421.4275952228</v>
      </c>
    </row>
    <row r="58" spans="1:76" s="41" customFormat="1" ht="12" customHeight="1">
      <c r="A58" s="35"/>
      <c r="B58" s="35"/>
      <c r="C58" s="35"/>
      <c r="D58" s="35"/>
      <c r="E58" s="36"/>
      <c r="F58" s="36"/>
      <c r="G58" s="36"/>
      <c r="H58" s="36"/>
      <c r="I58" s="37"/>
      <c r="J58" s="38"/>
      <c r="K58" s="37"/>
      <c r="L58" s="38"/>
      <c r="M58" s="37"/>
      <c r="N58" s="38"/>
      <c r="O58" s="37"/>
      <c r="P58" s="39"/>
      <c r="Q58" s="72"/>
      <c r="R58" s="72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137"/>
      <c r="BX58" s="137"/>
    </row>
    <row r="59" spans="1:65" s="3" customFormat="1" ht="12" customHeight="1">
      <c r="A59" s="42" t="s">
        <v>81</v>
      </c>
      <c r="B59" s="6"/>
      <c r="E59" s="43"/>
      <c r="F59" s="43"/>
      <c r="G59" s="43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3"/>
    </row>
    <row r="60" spans="1:57" s="3" customFormat="1" ht="12" customHeight="1">
      <c r="A60" s="88" t="s">
        <v>124</v>
      </c>
      <c r="B60" s="6"/>
      <c r="E60" s="43"/>
      <c r="F60" s="43"/>
      <c r="G60" s="43"/>
      <c r="BE60" s="102"/>
    </row>
    <row r="61" spans="1:57" s="3" customFormat="1" ht="12" customHeight="1">
      <c r="A61" s="88" t="s">
        <v>132</v>
      </c>
      <c r="B61" s="6"/>
      <c r="E61" s="43"/>
      <c r="F61" s="43"/>
      <c r="G61" s="43"/>
      <c r="BE61" s="102"/>
    </row>
    <row r="62" spans="5:70" s="41" customFormat="1" ht="12" customHeight="1">
      <c r="E62" s="44"/>
      <c r="F62" s="44"/>
      <c r="G62" s="44"/>
      <c r="H62" s="45"/>
      <c r="I62" s="46"/>
      <c r="K62" s="46"/>
      <c r="M62" s="46"/>
      <c r="O62" s="46"/>
      <c r="P62" s="47"/>
      <c r="Q62" s="40"/>
      <c r="R62" s="40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</row>
    <row r="63" spans="1:18" s="41" customFormat="1" ht="12" customHeight="1">
      <c r="A63" s="142" t="s">
        <v>82</v>
      </c>
      <c r="B63" s="142"/>
      <c r="C63" s="142"/>
      <c r="D63" s="142"/>
      <c r="E63" s="47"/>
      <c r="F63" s="47"/>
      <c r="G63" s="47"/>
      <c r="H63" s="47"/>
      <c r="I63" s="46"/>
      <c r="K63" s="46"/>
      <c r="M63" s="46"/>
      <c r="O63" s="46"/>
      <c r="P63" s="47"/>
      <c r="Q63" s="3"/>
      <c r="R63" s="3"/>
    </row>
    <row r="64" ht="12" customHeight="1"/>
    <row r="65" spans="1:16" s="17" customFormat="1" ht="12" customHeight="1">
      <c r="A65" s="146" t="s">
        <v>133</v>
      </c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</row>
  </sheetData>
  <sheetProtection/>
  <mergeCells count="4">
    <mergeCell ref="A63:D63"/>
    <mergeCell ref="A7:C7"/>
    <mergeCell ref="A65:P65"/>
    <mergeCell ref="A8:BJ8"/>
  </mergeCells>
  <hyperlinks>
    <hyperlink ref="A63" r:id="rId1" display="http://www.bankofengland.co.uk/statistics/Pages/iadb/notesiadb/capital_issues.aspx"/>
    <hyperlink ref="A63:D63" r:id="rId2" display="Explanatory notes"/>
  </hyperlinks>
  <printOptions/>
  <pageMargins left="0.3937007874015748" right="0.3937007874015748" top="0.3937007874015748" bottom="0.3937007874015748" header="0.31496062992125984" footer="0.1968503937007874"/>
  <pageSetup fitToWidth="3" horizontalDpi="600" verticalDpi="600" orientation="landscape" paperSize="9" scale="55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7:I122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61" customWidth="1"/>
    <col min="2" max="16384" width="9.140625" style="61" customWidth="1"/>
  </cols>
  <sheetData>
    <row r="1" ht="12.75"/>
    <row r="2" ht="12.75"/>
    <row r="3" ht="12.75"/>
    <row r="4" ht="12.75"/>
    <row r="7" spans="1:9" ht="15">
      <c r="A7" s="147" t="s">
        <v>49</v>
      </c>
      <c r="B7" s="147"/>
      <c r="C7" s="147"/>
      <c r="D7" s="147"/>
      <c r="E7" s="60"/>
      <c r="F7" s="60"/>
      <c r="G7" s="60"/>
      <c r="H7" s="60"/>
      <c r="I7" s="60"/>
    </row>
    <row r="8" spans="1:9" ht="12.75">
      <c r="A8" s="60"/>
      <c r="B8" s="60"/>
      <c r="C8" s="60"/>
      <c r="D8" s="60"/>
      <c r="E8" s="60"/>
      <c r="F8" s="60"/>
      <c r="G8" s="60"/>
      <c r="H8" s="60"/>
      <c r="I8" s="60"/>
    </row>
    <row r="9" spans="1:9" ht="12.75">
      <c r="A9" s="148" t="s">
        <v>58</v>
      </c>
      <c r="B9" s="148"/>
      <c r="C9" s="148"/>
      <c r="D9" s="148"/>
      <c r="E9" s="148"/>
      <c r="F9" s="148"/>
      <c r="G9" s="148"/>
      <c r="H9" s="148"/>
      <c r="I9" s="60"/>
    </row>
    <row r="10" spans="1:9" ht="12.75">
      <c r="A10" s="60"/>
      <c r="B10" s="60"/>
      <c r="C10" s="60"/>
      <c r="D10" s="60"/>
      <c r="E10" s="60"/>
      <c r="F10" s="60"/>
      <c r="G10" s="60"/>
      <c r="H10" s="60"/>
      <c r="I10" s="60"/>
    </row>
    <row r="11" spans="1:9" ht="12.75">
      <c r="A11" s="62" t="s">
        <v>50</v>
      </c>
      <c r="B11" s="60"/>
      <c r="C11" s="60"/>
      <c r="D11" s="60"/>
      <c r="E11" s="60"/>
      <c r="F11" s="60"/>
      <c r="G11" s="60"/>
      <c r="H11" s="60"/>
      <c r="I11" s="60"/>
    </row>
    <row r="12" spans="1:9" ht="12.75">
      <c r="A12" s="62"/>
      <c r="B12" s="60"/>
      <c r="C12" s="60"/>
      <c r="D12" s="60"/>
      <c r="E12" s="60"/>
      <c r="F12" s="60"/>
      <c r="G12" s="60"/>
      <c r="H12" s="60"/>
      <c r="I12" s="60"/>
    </row>
    <row r="13" spans="1:9" ht="12.75">
      <c r="A13" s="60" t="s">
        <v>51</v>
      </c>
      <c r="B13" s="60"/>
      <c r="C13" s="60"/>
      <c r="D13" s="60"/>
      <c r="E13" s="60"/>
      <c r="F13" s="60"/>
      <c r="G13" s="60"/>
      <c r="H13" s="60"/>
      <c r="I13" s="60"/>
    </row>
    <row r="14" spans="1:9" ht="15">
      <c r="A14" s="63" t="s">
        <v>98</v>
      </c>
      <c r="B14" s="60"/>
      <c r="C14" s="60"/>
      <c r="D14" s="60"/>
      <c r="E14" s="60"/>
      <c r="F14" s="60"/>
      <c r="G14" s="60"/>
      <c r="H14" s="60"/>
      <c r="I14" s="60"/>
    </row>
    <row r="15" spans="1:9" ht="15">
      <c r="A15" s="63" t="s">
        <v>99</v>
      </c>
      <c r="B15" s="60"/>
      <c r="C15" s="60"/>
      <c r="D15" s="60"/>
      <c r="E15" s="60"/>
      <c r="F15" s="60"/>
      <c r="G15" s="60"/>
      <c r="H15" s="60"/>
      <c r="I15" s="60"/>
    </row>
    <row r="16" spans="1:9" ht="15">
      <c r="A16" s="63" t="s">
        <v>100</v>
      </c>
      <c r="B16" s="60"/>
      <c r="C16" s="60"/>
      <c r="D16" s="60"/>
      <c r="E16" s="60"/>
      <c r="F16" s="60"/>
      <c r="G16" s="60"/>
      <c r="H16" s="60"/>
      <c r="I16" s="60"/>
    </row>
    <row r="17" spans="1:9" ht="12.75">
      <c r="A17" s="64" t="s">
        <v>61</v>
      </c>
      <c r="B17" s="60"/>
      <c r="C17" s="60"/>
      <c r="D17" s="60"/>
      <c r="E17" s="60"/>
      <c r="F17" s="60"/>
      <c r="G17" s="60"/>
      <c r="H17" s="60"/>
      <c r="I17" s="60"/>
    </row>
    <row r="18" spans="1:9" ht="12.75">
      <c r="A18" s="65"/>
      <c r="B18" s="60"/>
      <c r="C18" s="60"/>
      <c r="D18" s="60"/>
      <c r="E18" s="60"/>
      <c r="F18" s="60"/>
      <c r="G18" s="60"/>
      <c r="H18" s="60"/>
      <c r="I18" s="60"/>
    </row>
    <row r="19" spans="1:9" ht="12.75">
      <c r="A19" s="60" t="s">
        <v>59</v>
      </c>
      <c r="B19" s="60"/>
      <c r="C19" s="60"/>
      <c r="D19" s="60"/>
      <c r="E19" s="60"/>
      <c r="F19" s="60"/>
      <c r="G19" s="60"/>
      <c r="H19" s="60"/>
      <c r="I19" s="60"/>
    </row>
    <row r="20" spans="1:9" ht="12.75">
      <c r="A20" s="60" t="s">
        <v>60</v>
      </c>
      <c r="B20" s="60"/>
      <c r="C20" s="60"/>
      <c r="D20" s="60"/>
      <c r="E20" s="60"/>
      <c r="F20" s="60"/>
      <c r="G20" s="60"/>
      <c r="H20" s="60"/>
      <c r="I20" s="60"/>
    </row>
    <row r="21" spans="1:9" ht="12.75">
      <c r="A21" s="60"/>
      <c r="B21" s="60"/>
      <c r="C21" s="60"/>
      <c r="D21" s="60"/>
      <c r="E21" s="60"/>
      <c r="F21" s="60"/>
      <c r="G21" s="60"/>
      <c r="H21" s="60"/>
      <c r="I21" s="60"/>
    </row>
    <row r="22" spans="1:9" ht="12.75">
      <c r="A22" s="60" t="s">
        <v>63</v>
      </c>
      <c r="B22" s="60"/>
      <c r="C22" s="60"/>
      <c r="D22" s="60"/>
      <c r="E22" s="60"/>
      <c r="F22" s="60"/>
      <c r="G22" s="60"/>
      <c r="H22" s="60"/>
      <c r="I22" s="60"/>
    </row>
    <row r="23" spans="1:9" ht="12.75">
      <c r="A23" s="60" t="s">
        <v>62</v>
      </c>
      <c r="B23" s="60"/>
      <c r="C23" s="60"/>
      <c r="D23" s="60"/>
      <c r="E23" s="60"/>
      <c r="F23" s="60"/>
      <c r="G23" s="60"/>
      <c r="H23" s="60"/>
      <c r="I23" s="60"/>
    </row>
    <row r="24" spans="1:9" ht="12.75">
      <c r="A24" s="60"/>
      <c r="B24" s="60"/>
      <c r="C24" s="60"/>
      <c r="D24" s="60"/>
      <c r="E24" s="60"/>
      <c r="F24" s="60"/>
      <c r="G24" s="60"/>
      <c r="H24" s="60"/>
      <c r="I24" s="60"/>
    </row>
    <row r="25" spans="1:9" ht="12.75">
      <c r="A25" s="62" t="s">
        <v>52</v>
      </c>
      <c r="B25" s="60"/>
      <c r="C25" s="60"/>
      <c r="D25" s="60"/>
      <c r="E25" s="60"/>
      <c r="F25" s="60"/>
      <c r="G25" s="60"/>
      <c r="H25" s="60"/>
      <c r="I25" s="60"/>
    </row>
    <row r="26" spans="1:9" ht="12.75">
      <c r="A26" s="62"/>
      <c r="B26" s="60"/>
      <c r="C26" s="60"/>
      <c r="D26" s="60"/>
      <c r="E26" s="60"/>
      <c r="F26" s="60"/>
      <c r="G26" s="60"/>
      <c r="H26" s="60"/>
      <c r="I26" s="60"/>
    </row>
    <row r="27" spans="1:9" ht="12.75">
      <c r="A27" s="60" t="s">
        <v>101</v>
      </c>
      <c r="B27" s="60"/>
      <c r="C27" s="60"/>
      <c r="D27" s="60"/>
      <c r="E27" s="60"/>
      <c r="F27" s="60"/>
      <c r="G27" s="60"/>
      <c r="H27" s="60"/>
      <c r="I27" s="60"/>
    </row>
    <row r="28" spans="1:9" ht="12.75">
      <c r="A28" s="60"/>
      <c r="B28" s="60"/>
      <c r="C28" s="60"/>
      <c r="D28" s="60"/>
      <c r="E28" s="60"/>
      <c r="F28" s="60"/>
      <c r="G28" s="60"/>
      <c r="H28" s="60"/>
      <c r="I28" s="60"/>
    </row>
    <row r="29" spans="1:9" ht="12.75">
      <c r="A29" s="60" t="s">
        <v>53</v>
      </c>
      <c r="B29" s="60"/>
      <c r="C29" s="60"/>
      <c r="D29" s="60"/>
      <c r="E29" s="60"/>
      <c r="F29" s="60"/>
      <c r="G29" s="60"/>
      <c r="H29" s="60"/>
      <c r="I29" s="60"/>
    </row>
    <row r="30" spans="1:9" ht="12.75">
      <c r="A30" s="60"/>
      <c r="B30" s="60"/>
      <c r="C30" s="60"/>
      <c r="D30" s="60"/>
      <c r="E30" s="60"/>
      <c r="F30" s="60"/>
      <c r="G30" s="60"/>
      <c r="H30" s="60"/>
      <c r="I30" s="60"/>
    </row>
    <row r="31" spans="1:9" ht="15">
      <c r="A31" s="63" t="s">
        <v>102</v>
      </c>
      <c r="B31" s="60"/>
      <c r="C31" s="60"/>
      <c r="D31" s="60"/>
      <c r="E31" s="60"/>
      <c r="F31" s="60"/>
      <c r="G31" s="60"/>
      <c r="H31" s="60"/>
      <c r="I31" s="60"/>
    </row>
    <row r="32" spans="1:9" ht="15">
      <c r="A32" s="63" t="s">
        <v>99</v>
      </c>
      <c r="B32" s="60"/>
      <c r="C32" s="60"/>
      <c r="D32" s="60"/>
      <c r="E32" s="60"/>
      <c r="F32" s="60"/>
      <c r="G32" s="60"/>
      <c r="H32" s="60"/>
      <c r="I32" s="60"/>
    </row>
    <row r="33" spans="1:9" ht="15">
      <c r="A33" s="63" t="s">
        <v>103</v>
      </c>
      <c r="B33" s="60"/>
      <c r="C33" s="60"/>
      <c r="D33" s="60"/>
      <c r="E33" s="60"/>
      <c r="F33" s="60"/>
      <c r="G33" s="60"/>
      <c r="H33" s="60"/>
      <c r="I33" s="60"/>
    </row>
    <row r="34" spans="1:9" ht="12.75">
      <c r="A34" s="64" t="s">
        <v>64</v>
      </c>
      <c r="B34" s="60"/>
      <c r="C34" s="60"/>
      <c r="D34" s="60"/>
      <c r="E34" s="60"/>
      <c r="F34" s="60"/>
      <c r="G34" s="60"/>
      <c r="H34" s="60"/>
      <c r="I34" s="60"/>
    </row>
    <row r="35" spans="1:9" ht="12.75">
      <c r="A35" s="64" t="s">
        <v>65</v>
      </c>
      <c r="B35" s="60"/>
      <c r="C35" s="60"/>
      <c r="D35" s="60"/>
      <c r="E35" s="60"/>
      <c r="F35" s="60"/>
      <c r="G35" s="60"/>
      <c r="H35" s="60"/>
      <c r="I35" s="60"/>
    </row>
    <row r="36" spans="1:9" ht="12.75">
      <c r="A36" s="64"/>
      <c r="B36" s="60"/>
      <c r="C36" s="60"/>
      <c r="D36" s="60"/>
      <c r="E36" s="60"/>
      <c r="F36" s="60"/>
      <c r="G36" s="60"/>
      <c r="H36" s="60"/>
      <c r="I36" s="60"/>
    </row>
    <row r="37" spans="1:9" ht="12.75">
      <c r="A37" s="60" t="s">
        <v>83</v>
      </c>
      <c r="B37" s="60"/>
      <c r="C37" s="60"/>
      <c r="D37" s="60"/>
      <c r="E37" s="60"/>
      <c r="F37" s="60"/>
      <c r="G37" s="60"/>
      <c r="H37" s="60"/>
      <c r="I37" s="60"/>
    </row>
    <row r="38" spans="1:9" ht="12.75">
      <c r="A38" s="66" t="s">
        <v>104</v>
      </c>
      <c r="B38" s="60"/>
      <c r="C38" s="60"/>
      <c r="D38" s="60"/>
      <c r="E38" s="60"/>
      <c r="F38" s="60"/>
      <c r="G38" s="60"/>
      <c r="H38" s="60"/>
      <c r="I38" s="60"/>
    </row>
    <row r="39" spans="1:9" ht="12.75">
      <c r="A39" s="66" t="s">
        <v>66</v>
      </c>
      <c r="B39" s="60"/>
      <c r="C39" s="60"/>
      <c r="D39" s="60"/>
      <c r="E39" s="60"/>
      <c r="F39" s="60"/>
      <c r="G39" s="60"/>
      <c r="H39" s="60"/>
      <c r="I39" s="60"/>
    </row>
    <row r="40" spans="1:9" ht="12.75">
      <c r="A40" s="66" t="s">
        <v>67</v>
      </c>
      <c r="B40" s="60"/>
      <c r="C40" s="60"/>
      <c r="D40" s="60"/>
      <c r="E40" s="60"/>
      <c r="F40" s="60"/>
      <c r="G40" s="60"/>
      <c r="H40" s="60"/>
      <c r="I40" s="60"/>
    </row>
    <row r="41" spans="1:9" ht="12.75">
      <c r="A41" s="66" t="s">
        <v>68</v>
      </c>
      <c r="B41" s="60"/>
      <c r="C41" s="60"/>
      <c r="D41" s="60"/>
      <c r="E41" s="60"/>
      <c r="F41" s="60"/>
      <c r="G41" s="60"/>
      <c r="H41" s="60"/>
      <c r="I41" s="60"/>
    </row>
    <row r="42" spans="1:9" ht="12.75">
      <c r="A42" s="66"/>
      <c r="B42" s="60"/>
      <c r="C42" s="60"/>
      <c r="D42" s="60"/>
      <c r="E42" s="60"/>
      <c r="F42" s="60"/>
      <c r="G42" s="60"/>
      <c r="H42" s="60"/>
      <c r="I42" s="60"/>
    </row>
    <row r="43" spans="1:9" ht="12.75">
      <c r="A43" s="62" t="s">
        <v>54</v>
      </c>
      <c r="B43" s="60"/>
      <c r="C43" s="60"/>
      <c r="D43" s="60"/>
      <c r="E43" s="60"/>
      <c r="F43" s="60"/>
      <c r="G43" s="60"/>
      <c r="H43" s="60"/>
      <c r="I43" s="60"/>
    </row>
    <row r="44" spans="1:9" ht="12.75">
      <c r="A44" s="62"/>
      <c r="B44" s="60"/>
      <c r="C44" s="60"/>
      <c r="D44" s="60"/>
      <c r="E44" s="60"/>
      <c r="F44" s="60"/>
      <c r="G44" s="60"/>
      <c r="H44" s="60"/>
      <c r="I44" s="60"/>
    </row>
    <row r="45" spans="1:9" ht="12.75">
      <c r="A45" s="60" t="s">
        <v>55</v>
      </c>
      <c r="B45" s="60"/>
      <c r="C45" s="60"/>
      <c r="D45" s="60"/>
      <c r="E45" s="60"/>
      <c r="F45" s="60"/>
      <c r="G45" s="60"/>
      <c r="H45" s="60"/>
      <c r="I45" s="60"/>
    </row>
    <row r="46" spans="1:9" ht="12.75">
      <c r="A46" s="60"/>
      <c r="B46" s="60"/>
      <c r="C46" s="60"/>
      <c r="D46" s="60"/>
      <c r="E46" s="60"/>
      <c r="F46" s="60"/>
      <c r="G46" s="60"/>
      <c r="H46" s="60"/>
      <c r="I46" s="60"/>
    </row>
    <row r="47" spans="1:9" ht="12.75">
      <c r="A47" s="60" t="s">
        <v>56</v>
      </c>
      <c r="B47" s="60"/>
      <c r="C47" s="60"/>
      <c r="D47" s="60"/>
      <c r="E47" s="60"/>
      <c r="F47" s="60"/>
      <c r="G47" s="60"/>
      <c r="H47" s="60"/>
      <c r="I47" s="60"/>
    </row>
    <row r="48" spans="1:9" ht="12.75">
      <c r="A48" s="60"/>
      <c r="B48" s="60"/>
      <c r="C48" s="60"/>
      <c r="D48" s="60"/>
      <c r="E48" s="60"/>
      <c r="F48" s="60"/>
      <c r="G48" s="60"/>
      <c r="H48" s="60"/>
      <c r="I48" s="60"/>
    </row>
    <row r="49" spans="1:9" ht="18">
      <c r="A49" s="63" t="s">
        <v>105</v>
      </c>
      <c r="B49" s="60"/>
      <c r="C49" s="60"/>
      <c r="D49" s="60"/>
      <c r="E49" s="60"/>
      <c r="F49" s="60"/>
      <c r="G49" s="60"/>
      <c r="H49" s="60"/>
      <c r="I49" s="60"/>
    </row>
    <row r="50" spans="1:9" ht="15">
      <c r="A50" s="63" t="s">
        <v>99</v>
      </c>
      <c r="B50" s="60"/>
      <c r="C50" s="60"/>
      <c r="D50" s="60"/>
      <c r="E50" s="60"/>
      <c r="F50" s="60"/>
      <c r="G50" s="60"/>
      <c r="H50" s="60"/>
      <c r="I50" s="60"/>
    </row>
    <row r="51" spans="1:9" ht="15">
      <c r="A51" s="63"/>
      <c r="B51" s="60"/>
      <c r="C51" s="60"/>
      <c r="D51" s="60"/>
      <c r="E51" s="60"/>
      <c r="F51" s="60"/>
      <c r="G51" s="60"/>
      <c r="H51" s="60"/>
      <c r="I51" s="60"/>
    </row>
    <row r="52" spans="1:9" ht="12.75">
      <c r="A52" s="67" t="s">
        <v>69</v>
      </c>
      <c r="B52" s="60"/>
      <c r="C52" s="60"/>
      <c r="D52" s="60"/>
      <c r="E52" s="60"/>
      <c r="F52" s="60"/>
      <c r="G52" s="60"/>
      <c r="H52" s="60"/>
      <c r="I52" s="60"/>
    </row>
    <row r="53" spans="1:9" ht="12.75">
      <c r="A53" s="67" t="s">
        <v>70</v>
      </c>
      <c r="B53" s="60"/>
      <c r="C53" s="60"/>
      <c r="D53" s="60"/>
      <c r="E53" s="60"/>
      <c r="F53" s="60"/>
      <c r="G53" s="60"/>
      <c r="H53" s="60"/>
      <c r="I53" s="60"/>
    </row>
    <row r="54" spans="1:9" ht="12.75">
      <c r="A54" s="67" t="s">
        <v>71</v>
      </c>
      <c r="B54" s="60"/>
      <c r="C54" s="60"/>
      <c r="D54" s="60"/>
      <c r="E54" s="60"/>
      <c r="F54" s="60"/>
      <c r="G54" s="60"/>
      <c r="H54" s="60"/>
      <c r="I54" s="60"/>
    </row>
    <row r="55" spans="1:9" ht="12.75">
      <c r="A55" s="60"/>
      <c r="B55" s="60"/>
      <c r="C55" s="60"/>
      <c r="D55" s="60"/>
      <c r="E55" s="60"/>
      <c r="F55" s="60"/>
      <c r="G55" s="60"/>
      <c r="H55" s="60"/>
      <c r="I55" s="60"/>
    </row>
    <row r="56" spans="1:9" ht="12.75">
      <c r="A56" s="60"/>
      <c r="B56" s="60"/>
      <c r="C56" s="60"/>
      <c r="D56" s="60"/>
      <c r="E56" s="60"/>
      <c r="F56" s="60"/>
      <c r="G56" s="60"/>
      <c r="H56" s="60"/>
      <c r="I56" s="60"/>
    </row>
    <row r="57" spans="1:9" ht="12.75">
      <c r="A57" s="60"/>
      <c r="B57" s="60"/>
      <c r="C57" s="60"/>
      <c r="D57" s="60"/>
      <c r="E57" s="60"/>
      <c r="F57" s="60"/>
      <c r="G57" s="60"/>
      <c r="H57" s="60"/>
      <c r="I57" s="60"/>
    </row>
    <row r="58" spans="1:9" ht="12.75">
      <c r="A58" s="60"/>
      <c r="B58" s="60"/>
      <c r="C58" s="60"/>
      <c r="D58" s="60"/>
      <c r="E58" s="60"/>
      <c r="F58" s="60"/>
      <c r="G58" s="60"/>
      <c r="H58" s="60"/>
      <c r="I58" s="60"/>
    </row>
    <row r="59" spans="1:9" ht="12.75">
      <c r="A59" s="60"/>
      <c r="B59" s="60"/>
      <c r="C59" s="60"/>
      <c r="D59" s="60"/>
      <c r="E59" s="60"/>
      <c r="F59" s="60"/>
      <c r="G59" s="60"/>
      <c r="H59" s="60"/>
      <c r="I59" s="60"/>
    </row>
    <row r="60" spans="1:9" ht="12.75">
      <c r="A60" s="60"/>
      <c r="B60" s="60"/>
      <c r="C60" s="60"/>
      <c r="D60" s="60"/>
      <c r="E60" s="60"/>
      <c r="F60" s="60"/>
      <c r="G60" s="60"/>
      <c r="H60" s="60"/>
      <c r="I60" s="60"/>
    </row>
    <row r="61" spans="1:9" ht="12.75">
      <c r="A61" s="60"/>
      <c r="B61" s="60"/>
      <c r="C61" s="60"/>
      <c r="D61" s="60"/>
      <c r="E61" s="60"/>
      <c r="F61" s="60"/>
      <c r="G61" s="60"/>
      <c r="H61" s="60"/>
      <c r="I61" s="60"/>
    </row>
    <row r="62" spans="1:9" ht="12.75">
      <c r="A62" s="60"/>
      <c r="B62" s="60"/>
      <c r="C62" s="60"/>
      <c r="D62" s="60"/>
      <c r="E62" s="60"/>
      <c r="F62" s="60"/>
      <c r="G62" s="60"/>
      <c r="H62" s="60"/>
      <c r="I62" s="60"/>
    </row>
    <row r="63" spans="1:9" ht="12.75">
      <c r="A63" s="60"/>
      <c r="B63" s="60"/>
      <c r="C63" s="60"/>
      <c r="D63" s="60"/>
      <c r="E63" s="60"/>
      <c r="F63" s="60"/>
      <c r="G63" s="60"/>
      <c r="H63" s="60"/>
      <c r="I63" s="60"/>
    </row>
    <row r="64" spans="1:9" ht="12.75">
      <c r="A64" s="60"/>
      <c r="B64" s="60"/>
      <c r="C64" s="60"/>
      <c r="D64" s="60"/>
      <c r="E64" s="60"/>
      <c r="F64" s="60"/>
      <c r="G64" s="60"/>
      <c r="H64" s="60"/>
      <c r="I64" s="60"/>
    </row>
    <row r="65" spans="1:9" ht="12.75">
      <c r="A65" s="60"/>
      <c r="B65" s="60"/>
      <c r="C65" s="60"/>
      <c r="D65" s="60"/>
      <c r="E65" s="60"/>
      <c r="F65" s="60"/>
      <c r="G65" s="60"/>
      <c r="H65" s="60"/>
      <c r="I65" s="60"/>
    </row>
    <row r="66" spans="1:9" ht="12.75">
      <c r="A66" s="60"/>
      <c r="B66" s="60"/>
      <c r="C66" s="60"/>
      <c r="D66" s="60"/>
      <c r="E66" s="60"/>
      <c r="F66" s="60"/>
      <c r="G66" s="60"/>
      <c r="H66" s="60"/>
      <c r="I66" s="60"/>
    </row>
    <row r="67" spans="1:9" ht="12.75">
      <c r="A67" s="60"/>
      <c r="B67" s="60"/>
      <c r="C67" s="60"/>
      <c r="D67" s="60"/>
      <c r="E67" s="60"/>
      <c r="F67" s="60"/>
      <c r="G67" s="60"/>
      <c r="H67" s="60"/>
      <c r="I67" s="60"/>
    </row>
    <row r="68" spans="1:9" ht="12.75">
      <c r="A68" s="60"/>
      <c r="B68" s="60"/>
      <c r="C68" s="60"/>
      <c r="D68" s="60"/>
      <c r="E68" s="60"/>
      <c r="F68" s="60"/>
      <c r="G68" s="60"/>
      <c r="H68" s="60"/>
      <c r="I68" s="60"/>
    </row>
    <row r="69" spans="1:9" ht="12.75">
      <c r="A69" s="60"/>
      <c r="B69" s="60"/>
      <c r="C69" s="60"/>
      <c r="D69" s="60"/>
      <c r="E69" s="60"/>
      <c r="F69" s="60"/>
      <c r="G69" s="60"/>
      <c r="H69" s="60"/>
      <c r="I69" s="60"/>
    </row>
    <row r="70" spans="1:9" ht="12.75">
      <c r="A70" s="60"/>
      <c r="B70" s="60"/>
      <c r="C70" s="60"/>
      <c r="D70" s="60"/>
      <c r="E70" s="60"/>
      <c r="F70" s="60"/>
      <c r="G70" s="60"/>
      <c r="H70" s="60"/>
      <c r="I70" s="60"/>
    </row>
    <row r="71" spans="1:9" ht="12.75">
      <c r="A71" s="60"/>
      <c r="B71" s="60"/>
      <c r="C71" s="60"/>
      <c r="D71" s="60"/>
      <c r="E71" s="60"/>
      <c r="F71" s="60"/>
      <c r="G71" s="60"/>
      <c r="H71" s="60"/>
      <c r="I71" s="60"/>
    </row>
    <row r="72" spans="1:9" ht="12.75">
      <c r="A72" s="60"/>
      <c r="B72" s="60"/>
      <c r="C72" s="60"/>
      <c r="D72" s="60"/>
      <c r="E72" s="60"/>
      <c r="F72" s="60"/>
      <c r="G72" s="60"/>
      <c r="H72" s="60"/>
      <c r="I72" s="60"/>
    </row>
    <row r="73" spans="1:9" ht="12.75">
      <c r="A73" s="60"/>
      <c r="B73" s="60"/>
      <c r="C73" s="60"/>
      <c r="D73" s="60"/>
      <c r="E73" s="60"/>
      <c r="F73" s="60"/>
      <c r="G73" s="60"/>
      <c r="H73" s="60"/>
      <c r="I73" s="60"/>
    </row>
    <row r="74" spans="1:9" ht="12.75">
      <c r="A74" s="60"/>
      <c r="B74" s="60"/>
      <c r="C74" s="60"/>
      <c r="D74" s="60"/>
      <c r="E74" s="60"/>
      <c r="F74" s="60"/>
      <c r="G74" s="60"/>
      <c r="H74" s="60"/>
      <c r="I74" s="60"/>
    </row>
    <row r="75" spans="1:9" ht="12.75">
      <c r="A75" s="60"/>
      <c r="B75" s="60"/>
      <c r="C75" s="60"/>
      <c r="D75" s="60"/>
      <c r="E75" s="60"/>
      <c r="F75" s="60"/>
      <c r="G75" s="60"/>
      <c r="H75" s="60"/>
      <c r="I75" s="60"/>
    </row>
    <row r="76" spans="1:9" ht="12.75">
      <c r="A76" s="60"/>
      <c r="B76" s="60"/>
      <c r="C76" s="60"/>
      <c r="D76" s="60"/>
      <c r="E76" s="60"/>
      <c r="F76" s="60"/>
      <c r="G76" s="60"/>
      <c r="H76" s="60"/>
      <c r="I76" s="60"/>
    </row>
    <row r="77" spans="1:9" ht="12.75">
      <c r="A77" s="60"/>
      <c r="B77" s="60"/>
      <c r="C77" s="60"/>
      <c r="D77" s="60"/>
      <c r="E77" s="60"/>
      <c r="F77" s="60"/>
      <c r="G77" s="60"/>
      <c r="H77" s="60"/>
      <c r="I77" s="60"/>
    </row>
    <row r="78" spans="1:9" ht="12.75">
      <c r="A78" s="60"/>
      <c r="B78" s="60"/>
      <c r="C78" s="60"/>
      <c r="D78" s="60"/>
      <c r="E78" s="60"/>
      <c r="F78" s="60"/>
      <c r="G78" s="60"/>
      <c r="H78" s="60"/>
      <c r="I78" s="60"/>
    </row>
    <row r="79" spans="1:9" ht="12.75">
      <c r="A79" s="60"/>
      <c r="B79" s="60"/>
      <c r="C79" s="60"/>
      <c r="D79" s="60"/>
      <c r="E79" s="60"/>
      <c r="F79" s="60"/>
      <c r="G79" s="60"/>
      <c r="H79" s="60"/>
      <c r="I79" s="60"/>
    </row>
    <row r="80" spans="1:9" ht="12.75">
      <c r="A80" s="60"/>
      <c r="B80" s="60"/>
      <c r="C80" s="60"/>
      <c r="D80" s="60"/>
      <c r="E80" s="60"/>
      <c r="F80" s="60"/>
      <c r="G80" s="60"/>
      <c r="H80" s="60"/>
      <c r="I80" s="60"/>
    </row>
    <row r="81" spans="1:9" ht="12.75">
      <c r="A81" s="60"/>
      <c r="B81" s="60"/>
      <c r="C81" s="60"/>
      <c r="D81" s="60"/>
      <c r="E81" s="60"/>
      <c r="F81" s="60"/>
      <c r="G81" s="60"/>
      <c r="H81" s="60"/>
      <c r="I81" s="60"/>
    </row>
    <row r="82" spans="1:9" ht="12.75">
      <c r="A82" s="60"/>
      <c r="B82" s="60"/>
      <c r="C82" s="60"/>
      <c r="D82" s="60"/>
      <c r="E82" s="60"/>
      <c r="F82" s="60"/>
      <c r="G82" s="60"/>
      <c r="H82" s="60"/>
      <c r="I82" s="60"/>
    </row>
    <row r="83" spans="1:9" ht="12.75">
      <c r="A83" s="60"/>
      <c r="B83" s="60"/>
      <c r="C83" s="60"/>
      <c r="D83" s="60"/>
      <c r="E83" s="60"/>
      <c r="F83" s="60"/>
      <c r="G83" s="60"/>
      <c r="H83" s="60"/>
      <c r="I83" s="60"/>
    </row>
    <row r="84" spans="1:9" ht="12.75">
      <c r="A84" s="60"/>
      <c r="B84" s="60"/>
      <c r="C84" s="60"/>
      <c r="D84" s="60"/>
      <c r="E84" s="60"/>
      <c r="F84" s="60"/>
      <c r="G84" s="60"/>
      <c r="H84" s="60"/>
      <c r="I84" s="60"/>
    </row>
    <row r="85" spans="1:9" ht="12.75">
      <c r="A85" s="60"/>
      <c r="B85" s="60"/>
      <c r="C85" s="60"/>
      <c r="D85" s="60"/>
      <c r="E85" s="60"/>
      <c r="F85" s="60"/>
      <c r="G85" s="60"/>
      <c r="H85" s="60"/>
      <c r="I85" s="60"/>
    </row>
    <row r="86" spans="1:9" ht="12.75">
      <c r="A86" s="60"/>
      <c r="B86" s="60"/>
      <c r="C86" s="60"/>
      <c r="D86" s="60"/>
      <c r="E86" s="60"/>
      <c r="F86" s="60"/>
      <c r="G86" s="60"/>
      <c r="H86" s="60"/>
      <c r="I86" s="60"/>
    </row>
    <row r="87" spans="1:9" ht="12.75">
      <c r="A87" s="60"/>
      <c r="B87" s="60"/>
      <c r="C87" s="60"/>
      <c r="D87" s="60"/>
      <c r="E87" s="60"/>
      <c r="F87" s="60"/>
      <c r="G87" s="60"/>
      <c r="H87" s="60"/>
      <c r="I87" s="60"/>
    </row>
    <row r="88" spans="1:9" ht="12.75">
      <c r="A88" s="60"/>
      <c r="B88" s="60"/>
      <c r="C88" s="60"/>
      <c r="D88" s="60"/>
      <c r="E88" s="60"/>
      <c r="F88" s="60"/>
      <c r="G88" s="60"/>
      <c r="H88" s="60"/>
      <c r="I88" s="60"/>
    </row>
    <row r="89" spans="1:9" ht="12.75">
      <c r="A89" s="60"/>
      <c r="B89" s="60"/>
      <c r="C89" s="60"/>
      <c r="D89" s="60"/>
      <c r="E89" s="60"/>
      <c r="F89" s="60"/>
      <c r="G89" s="60"/>
      <c r="H89" s="60"/>
      <c r="I89" s="60"/>
    </row>
    <row r="90" spans="1:9" ht="12.75">
      <c r="A90" s="60"/>
      <c r="B90" s="60"/>
      <c r="C90" s="60"/>
      <c r="D90" s="60"/>
      <c r="E90" s="60"/>
      <c r="F90" s="60"/>
      <c r="G90" s="60"/>
      <c r="H90" s="60"/>
      <c r="I90" s="60"/>
    </row>
    <row r="91" spans="1:9" ht="12.75">
      <c r="A91" s="60"/>
      <c r="B91" s="60"/>
      <c r="C91" s="60"/>
      <c r="D91" s="60"/>
      <c r="E91" s="60"/>
      <c r="F91" s="60"/>
      <c r="G91" s="60"/>
      <c r="H91" s="60"/>
      <c r="I91" s="60"/>
    </row>
    <row r="92" spans="1:9" ht="12.75">
      <c r="A92" s="60"/>
      <c r="B92" s="60"/>
      <c r="C92" s="60"/>
      <c r="D92" s="60"/>
      <c r="E92" s="60"/>
      <c r="F92" s="60"/>
      <c r="G92" s="60"/>
      <c r="H92" s="60"/>
      <c r="I92" s="60"/>
    </row>
    <row r="93" spans="1:9" ht="12.75">
      <c r="A93" s="60"/>
      <c r="B93" s="60"/>
      <c r="C93" s="60"/>
      <c r="D93" s="60"/>
      <c r="E93" s="60"/>
      <c r="F93" s="60"/>
      <c r="G93" s="60"/>
      <c r="H93" s="60"/>
      <c r="I93" s="60"/>
    </row>
    <row r="94" spans="1:9" ht="12.75">
      <c r="A94" s="60"/>
      <c r="B94" s="60"/>
      <c r="C94" s="60"/>
      <c r="D94" s="60"/>
      <c r="E94" s="60"/>
      <c r="F94" s="60"/>
      <c r="G94" s="60"/>
      <c r="H94" s="60"/>
      <c r="I94" s="60"/>
    </row>
    <row r="95" spans="1:9" ht="12.75">
      <c r="A95" s="60"/>
      <c r="B95" s="60"/>
      <c r="C95" s="60"/>
      <c r="D95" s="60"/>
      <c r="E95" s="60"/>
      <c r="F95" s="60"/>
      <c r="G95" s="60"/>
      <c r="H95" s="60"/>
      <c r="I95" s="60"/>
    </row>
    <row r="96" spans="1:9" ht="12.75">
      <c r="A96" s="60"/>
      <c r="B96" s="60"/>
      <c r="C96" s="60"/>
      <c r="D96" s="60"/>
      <c r="E96" s="60"/>
      <c r="F96" s="60"/>
      <c r="G96" s="60"/>
      <c r="H96" s="60"/>
      <c r="I96" s="60"/>
    </row>
    <row r="97" spans="1:9" ht="12.75">
      <c r="A97" s="60"/>
      <c r="B97" s="60"/>
      <c r="C97" s="60"/>
      <c r="D97" s="60"/>
      <c r="E97" s="60"/>
      <c r="F97" s="60"/>
      <c r="G97" s="60"/>
      <c r="H97" s="60"/>
      <c r="I97" s="60"/>
    </row>
    <row r="98" spans="1:9" ht="12.75">
      <c r="A98" s="60"/>
      <c r="B98" s="60"/>
      <c r="C98" s="60"/>
      <c r="D98" s="60"/>
      <c r="E98" s="60"/>
      <c r="F98" s="60"/>
      <c r="G98" s="60"/>
      <c r="H98" s="60"/>
      <c r="I98" s="60"/>
    </row>
    <row r="99" spans="1:9" ht="12.75">
      <c r="A99" s="60"/>
      <c r="B99" s="60"/>
      <c r="C99" s="60"/>
      <c r="D99" s="60"/>
      <c r="E99" s="60"/>
      <c r="F99" s="60"/>
      <c r="G99" s="60"/>
      <c r="H99" s="60"/>
      <c r="I99" s="60"/>
    </row>
    <row r="100" spans="1:9" ht="12.75">
      <c r="A100" s="60"/>
      <c r="B100" s="60"/>
      <c r="C100" s="60"/>
      <c r="D100" s="60"/>
      <c r="E100" s="60"/>
      <c r="F100" s="60"/>
      <c r="G100" s="60"/>
      <c r="H100" s="60"/>
      <c r="I100" s="60"/>
    </row>
    <row r="101" spans="1:9" ht="12.75">
      <c r="A101" s="60"/>
      <c r="B101" s="60"/>
      <c r="C101" s="60"/>
      <c r="D101" s="60"/>
      <c r="E101" s="60"/>
      <c r="F101" s="60"/>
      <c r="G101" s="60"/>
      <c r="H101" s="60"/>
      <c r="I101" s="60"/>
    </row>
    <row r="102" spans="1:9" ht="12.75">
      <c r="A102" s="60"/>
      <c r="B102" s="60"/>
      <c r="C102" s="60"/>
      <c r="D102" s="60"/>
      <c r="E102" s="60"/>
      <c r="F102" s="60"/>
      <c r="G102" s="60"/>
      <c r="H102" s="60"/>
      <c r="I102" s="60"/>
    </row>
    <row r="103" spans="1:9" ht="12.75">
      <c r="A103" s="60"/>
      <c r="B103" s="60"/>
      <c r="C103" s="60"/>
      <c r="D103" s="60"/>
      <c r="E103" s="60"/>
      <c r="F103" s="60"/>
      <c r="G103" s="60"/>
      <c r="H103" s="60"/>
      <c r="I103" s="60"/>
    </row>
    <row r="104" spans="1:9" ht="12.75">
      <c r="A104" s="60"/>
      <c r="B104" s="60"/>
      <c r="C104" s="60"/>
      <c r="D104" s="60"/>
      <c r="E104" s="60"/>
      <c r="F104" s="60"/>
      <c r="G104" s="60"/>
      <c r="H104" s="60"/>
      <c r="I104" s="60"/>
    </row>
    <row r="105" spans="1:9" ht="12.75">
      <c r="A105" s="60"/>
      <c r="B105" s="60"/>
      <c r="C105" s="60"/>
      <c r="D105" s="60"/>
      <c r="E105" s="60"/>
      <c r="F105" s="60"/>
      <c r="G105" s="60"/>
      <c r="H105" s="60"/>
      <c r="I105" s="60"/>
    </row>
    <row r="106" spans="1:9" ht="12.75">
      <c r="A106" s="60"/>
      <c r="B106" s="60"/>
      <c r="C106" s="60"/>
      <c r="D106" s="60"/>
      <c r="E106" s="60"/>
      <c r="F106" s="60"/>
      <c r="G106" s="60"/>
      <c r="H106" s="60"/>
      <c r="I106" s="60"/>
    </row>
    <row r="107" spans="1:9" ht="12.75">
      <c r="A107" s="60"/>
      <c r="B107" s="60"/>
      <c r="C107" s="60"/>
      <c r="D107" s="60"/>
      <c r="E107" s="60"/>
      <c r="F107" s="60"/>
      <c r="G107" s="60"/>
      <c r="H107" s="60"/>
      <c r="I107" s="60"/>
    </row>
    <row r="108" spans="1:9" ht="12.75">
      <c r="A108" s="60"/>
      <c r="B108" s="60"/>
      <c r="C108" s="60"/>
      <c r="D108" s="60"/>
      <c r="E108" s="60"/>
      <c r="F108" s="60"/>
      <c r="G108" s="60"/>
      <c r="H108" s="60"/>
      <c r="I108" s="60"/>
    </row>
    <row r="109" spans="1:9" ht="12.75">
      <c r="A109" s="60"/>
      <c r="B109" s="60"/>
      <c r="C109" s="60"/>
      <c r="D109" s="60"/>
      <c r="E109" s="60"/>
      <c r="F109" s="60"/>
      <c r="G109" s="60"/>
      <c r="H109" s="60"/>
      <c r="I109" s="60"/>
    </row>
    <row r="110" spans="1:9" ht="12.75">
      <c r="A110" s="60"/>
      <c r="B110" s="60"/>
      <c r="C110" s="60"/>
      <c r="D110" s="60"/>
      <c r="E110" s="60"/>
      <c r="F110" s="60"/>
      <c r="G110" s="60"/>
      <c r="H110" s="60"/>
      <c r="I110" s="60"/>
    </row>
    <row r="111" spans="1:9" ht="12.75">
      <c r="A111" s="60"/>
      <c r="B111" s="60"/>
      <c r="C111" s="60"/>
      <c r="D111" s="60"/>
      <c r="E111" s="60"/>
      <c r="F111" s="60"/>
      <c r="G111" s="60"/>
      <c r="H111" s="60"/>
      <c r="I111" s="60"/>
    </row>
    <row r="112" spans="1:9" ht="12.75">
      <c r="A112" s="60"/>
      <c r="B112" s="60"/>
      <c r="C112" s="60"/>
      <c r="D112" s="60"/>
      <c r="E112" s="60"/>
      <c r="F112" s="60"/>
      <c r="G112" s="60"/>
      <c r="H112" s="60"/>
      <c r="I112" s="60"/>
    </row>
    <row r="113" spans="1:9" ht="12.75">
      <c r="A113" s="60"/>
      <c r="B113" s="60"/>
      <c r="C113" s="60"/>
      <c r="D113" s="60"/>
      <c r="E113" s="60"/>
      <c r="F113" s="60"/>
      <c r="G113" s="60"/>
      <c r="H113" s="60"/>
      <c r="I113" s="60"/>
    </row>
    <row r="114" spans="1:9" ht="12.75">
      <c r="A114" s="60"/>
      <c r="B114" s="60"/>
      <c r="C114" s="60"/>
      <c r="D114" s="60"/>
      <c r="E114" s="60"/>
      <c r="F114" s="60"/>
      <c r="G114" s="60"/>
      <c r="H114" s="60"/>
      <c r="I114" s="60"/>
    </row>
    <row r="115" spans="1:9" ht="12.75">
      <c r="A115" s="60"/>
      <c r="B115" s="60"/>
      <c r="C115" s="60"/>
      <c r="D115" s="60"/>
      <c r="E115" s="60"/>
      <c r="F115" s="60"/>
      <c r="G115" s="60"/>
      <c r="H115" s="60"/>
      <c r="I115" s="60"/>
    </row>
    <row r="116" spans="1:9" ht="12.75">
      <c r="A116" s="60"/>
      <c r="B116" s="60"/>
      <c r="C116" s="60"/>
      <c r="D116" s="60"/>
      <c r="E116" s="60"/>
      <c r="F116" s="60"/>
      <c r="G116" s="60"/>
      <c r="H116" s="60"/>
      <c r="I116" s="60"/>
    </row>
    <row r="117" spans="1:9" ht="12.75">
      <c r="A117" s="60"/>
      <c r="B117" s="60"/>
      <c r="C117" s="60"/>
      <c r="D117" s="60"/>
      <c r="E117" s="60"/>
      <c r="F117" s="60"/>
      <c r="G117" s="60"/>
      <c r="H117" s="60"/>
      <c r="I117" s="60"/>
    </row>
    <row r="118" spans="1:9" ht="12.75">
      <c r="A118" s="60"/>
      <c r="B118" s="60"/>
      <c r="C118" s="60"/>
      <c r="D118" s="60"/>
      <c r="E118" s="60"/>
      <c r="F118" s="60"/>
      <c r="G118" s="60"/>
      <c r="H118" s="60"/>
      <c r="I118" s="60"/>
    </row>
    <row r="119" spans="1:9" ht="12.75">
      <c r="A119" s="60"/>
      <c r="B119" s="60"/>
      <c r="C119" s="60"/>
      <c r="D119" s="60"/>
      <c r="E119" s="60"/>
      <c r="F119" s="60"/>
      <c r="G119" s="60"/>
      <c r="H119" s="60"/>
      <c r="I119" s="60"/>
    </row>
    <row r="120" spans="1:9" ht="12.75">
      <c r="A120" s="60"/>
      <c r="B120" s="60"/>
      <c r="C120" s="60"/>
      <c r="D120" s="60"/>
      <c r="E120" s="60"/>
      <c r="F120" s="60"/>
      <c r="G120" s="60"/>
      <c r="H120" s="60"/>
      <c r="I120" s="60"/>
    </row>
    <row r="121" spans="1:9" ht="12.75">
      <c r="A121" s="60"/>
      <c r="B121" s="60"/>
      <c r="C121" s="60"/>
      <c r="D121" s="60"/>
      <c r="E121" s="60"/>
      <c r="F121" s="60"/>
      <c r="G121" s="60"/>
      <c r="H121" s="60"/>
      <c r="I121" s="60"/>
    </row>
    <row r="122" spans="1:9" ht="12.75">
      <c r="A122" s="60"/>
      <c r="B122" s="60"/>
      <c r="C122" s="60"/>
      <c r="D122" s="60"/>
      <c r="E122" s="60"/>
      <c r="F122" s="60"/>
      <c r="G122" s="60"/>
      <c r="H122" s="60"/>
      <c r="I122" s="60"/>
    </row>
  </sheetData>
  <sheetProtection/>
  <mergeCells count="2">
    <mergeCell ref="A7:D7"/>
    <mergeCell ref="A9:H9"/>
  </mergeCells>
  <printOptions/>
  <pageMargins left="0.3937007874015748" right="0.3937007874015748" top="0.3937007874015748" bottom="0.3937007874015748" header="0.31496062992125984" footer="0.1968503937007874"/>
  <pageSetup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Financial Services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Analysis &amp; Reporting Department</dc:creator>
  <cp:keywords/>
  <dc:description/>
  <cp:lastModifiedBy>Li, Yee</cp:lastModifiedBy>
  <cp:lastPrinted>2015-09-03T10:09:19Z</cp:lastPrinted>
  <dcterms:created xsi:type="dcterms:W3CDTF">2008-07-22T13:04:21Z</dcterms:created>
  <dcterms:modified xsi:type="dcterms:W3CDTF">2016-03-04T10:27:42Z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