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480" yWindow="135" windowWidth="18195" windowHeight="11565"/>
  </bookViews>
  <sheets>
    <sheet name="Registration" sheetId="1" r:id="rId1"/>
  </sheets>
  <definedNames>
    <definedName name="Codes">Registration!$R$2:$S$244</definedName>
    <definedName name="countryList">Registration!$R$1:$R$244</definedName>
    <definedName name="regNotif">Registration!$A$2</definedName>
    <definedName name="regOutput">Registration!$A$54</definedName>
    <definedName name="testCell">Registration!$A$1</definedName>
  </definedNames>
  <calcPr calcId="145621"/>
</workbook>
</file>

<file path=xl/calcChain.xml><?xml version="1.0" encoding="utf-8"?>
<calcChain xmlns="http://schemas.openxmlformats.org/spreadsheetml/2006/main">
  <c r="K21" i="1" l="1"/>
  <c r="J21" i="1" l="1"/>
  <c r="K42" i="1" l="1"/>
  <c r="A53" i="1" l="1"/>
  <c r="J37" i="1" l="1"/>
  <c r="J42" i="1"/>
  <c r="J50" i="1"/>
  <c r="J48" i="1"/>
  <c r="J47" i="1"/>
  <c r="J40" i="1"/>
  <c r="J43" i="1"/>
  <c r="J39" i="1"/>
  <c r="J33" i="1"/>
  <c r="J31" i="1"/>
  <c r="J26" i="1"/>
  <c r="J22" i="1"/>
  <c r="J30" i="1"/>
  <c r="J29" i="1"/>
  <c r="J19" i="1"/>
  <c r="J18" i="1"/>
  <c r="J17" i="1"/>
  <c r="F15" i="1"/>
  <c r="B52" i="1" l="1"/>
  <c r="A52" i="1"/>
  <c r="J6" i="1"/>
  <c r="A54" i="1"/>
</calcChain>
</file>

<file path=xl/sharedStrings.xml><?xml version="1.0" encoding="utf-8"?>
<sst xmlns="http://schemas.openxmlformats.org/spreadsheetml/2006/main" count="524" uniqueCount="510">
  <si>
    <t>Short Selling Notification Registration</t>
  </si>
  <si>
    <t>First name</t>
  </si>
  <si>
    <t>Full company name</t>
  </si>
  <si>
    <r>
      <t xml:space="preserve">BIC </t>
    </r>
    <r>
      <rPr>
        <i/>
        <sz val="10"/>
        <rFont val="Arial"/>
        <family val="2"/>
      </rPr>
      <t>(if applicable)</t>
    </r>
  </si>
  <si>
    <t>Country</t>
  </si>
  <si>
    <t>Address</t>
  </si>
  <si>
    <t>Contact person</t>
  </si>
  <si>
    <t>Last Name</t>
  </si>
  <si>
    <t>Phone number</t>
  </si>
  <si>
    <t>Fax number</t>
  </si>
  <si>
    <t>E-mail address</t>
  </si>
  <si>
    <t>AFGHANISTAN</t>
  </si>
  <si>
    <t>AF</t>
  </si>
  <si>
    <t>ÅLAND ISLANDS</t>
  </si>
  <si>
    <t>AX</t>
  </si>
  <si>
    <t>ALBANIA</t>
  </si>
  <si>
    <t>AL</t>
  </si>
  <si>
    <t>AMERICAN SAMOA</t>
  </si>
  <si>
    <t>AS</t>
  </si>
  <si>
    <t>ANDORRA</t>
  </si>
  <si>
    <t>AD</t>
  </si>
  <si>
    <t>ANGOLA</t>
  </si>
  <si>
    <t>AO</t>
  </si>
  <si>
    <t>ANGUILLA</t>
  </si>
  <si>
    <t>AI</t>
  </si>
  <si>
    <t>ANTIGUA AND BARBUDA</t>
  </si>
  <si>
    <t>AG</t>
  </si>
  <si>
    <t>ARGENTINA</t>
  </si>
  <si>
    <t>AR</t>
  </si>
  <si>
    <t>ARMENIA</t>
  </si>
  <si>
    <t>AM</t>
  </si>
  <si>
    <t>ARUBA</t>
  </si>
  <si>
    <t>AW</t>
  </si>
  <si>
    <t>AUSTRALIA</t>
  </si>
  <si>
    <t>AU</t>
  </si>
  <si>
    <t>AUSTRIA</t>
  </si>
  <si>
    <t>AT</t>
  </si>
  <si>
    <t>AZERBAIJAN</t>
  </si>
  <si>
    <t>AZ</t>
  </si>
  <si>
    <t>BAHAMAS</t>
  </si>
  <si>
    <t>BS</t>
  </si>
  <si>
    <t>BAHRAIN</t>
  </si>
  <si>
    <t>BH</t>
  </si>
  <si>
    <t>BANGLADESH</t>
  </si>
  <si>
    <t>BD</t>
  </si>
  <si>
    <t>BARBADOS</t>
  </si>
  <si>
    <t>BB</t>
  </si>
  <si>
    <t>BELARUS</t>
  </si>
  <si>
    <t>BY</t>
  </si>
  <si>
    <t>BELGIUM</t>
  </si>
  <si>
    <t>BE</t>
  </si>
  <si>
    <t>BELIZE</t>
  </si>
  <si>
    <t>BZ</t>
  </si>
  <si>
    <t>BENIN</t>
  </si>
  <si>
    <t>BJ</t>
  </si>
  <si>
    <t>BERMUDA</t>
  </si>
  <si>
    <t>BM</t>
  </si>
  <si>
    <t>BHUTAN</t>
  </si>
  <si>
    <t>BT</t>
  </si>
  <si>
    <t>BOLIVIA, PLURINATIONAL STATE OF</t>
  </si>
  <si>
    <t>BO</t>
  </si>
  <si>
    <t>BONAIRE, SINT EUSTATIUS AND SABA</t>
  </si>
  <si>
    <t>BQ</t>
  </si>
  <si>
    <t>BOSNIA AND HERZEGOVINA</t>
  </si>
  <si>
    <t>BA</t>
  </si>
  <si>
    <t>BOTSWANA</t>
  </si>
  <si>
    <t>BW</t>
  </si>
  <si>
    <t>BOUVET ISLAND</t>
  </si>
  <si>
    <t>BV</t>
  </si>
  <si>
    <t>BRAZIL</t>
  </si>
  <si>
    <t>BR</t>
  </si>
  <si>
    <t>BRITISH INDIAN OCEAN TERRITORY</t>
  </si>
  <si>
    <t>IO</t>
  </si>
  <si>
    <t>BULGARIA</t>
  </si>
  <si>
    <t>BG</t>
  </si>
  <si>
    <t>BURKINA FASO</t>
  </si>
  <si>
    <t>BF</t>
  </si>
  <si>
    <t>BURUNDI</t>
  </si>
  <si>
    <t>BI</t>
  </si>
  <si>
    <t>CAMBODIA</t>
  </si>
  <si>
    <t>KH</t>
  </si>
  <si>
    <t>CAMEROON</t>
  </si>
  <si>
    <t>CM</t>
  </si>
  <si>
    <t>CANADA</t>
  </si>
  <si>
    <t>CA</t>
  </si>
  <si>
    <t>CAPE VERDE</t>
  </si>
  <si>
    <t>CV</t>
  </si>
  <si>
    <t>CAYMAN ISLANDS</t>
  </si>
  <si>
    <t>KY</t>
  </si>
  <si>
    <t>CENTRAL AFRICAN REPUBLIC</t>
  </si>
  <si>
    <t>CF</t>
  </si>
  <si>
    <t>CHAD</t>
  </si>
  <si>
    <t>TD</t>
  </si>
  <si>
    <t>CHILE</t>
  </si>
  <si>
    <t>CL</t>
  </si>
  <si>
    <t>CHINA</t>
  </si>
  <si>
    <t>CN</t>
  </si>
  <si>
    <t>CHRISTMAS ISLAND</t>
  </si>
  <si>
    <t>CX</t>
  </si>
  <si>
    <t>COCOS (KEELING) ISLANDS</t>
  </si>
  <si>
    <t>CC</t>
  </si>
  <si>
    <t>COOK ISLANDS</t>
  </si>
  <si>
    <t>CK</t>
  </si>
  <si>
    <t>COSTA RICA</t>
  </si>
  <si>
    <t>CR</t>
  </si>
  <si>
    <t>CÔTE D'IVOIRE</t>
  </si>
  <si>
    <t>CI</t>
  </si>
  <si>
    <t>CROATIA</t>
  </si>
  <si>
    <t>HR</t>
  </si>
  <si>
    <t>CUBA</t>
  </si>
  <si>
    <t>CU</t>
  </si>
  <si>
    <t>Select from dropdown list</t>
  </si>
  <si>
    <t>Position Holder Details</t>
  </si>
  <si>
    <t>Authorised Reporting Person Details</t>
  </si>
  <si>
    <t>Last name</t>
  </si>
  <si>
    <t>SSRV0.1</t>
  </si>
  <si>
    <t>reg</t>
  </si>
  <si>
    <t>Position Holder ID (if applicable)*</t>
  </si>
  <si>
    <t>* If this Position Holder has previously registered Reporting Persons, please enter the Positon Holder ID supplied by the FCA relating to that registration.</t>
  </si>
  <si>
    <t>Position Holder Type</t>
  </si>
  <si>
    <t>Are Authorised Reporting Person details the same as Position Holder?</t>
  </si>
  <si>
    <t>CURAÇAO</t>
  </si>
  <si>
    <t>CW</t>
  </si>
  <si>
    <t>CYPRUS</t>
  </si>
  <si>
    <t>CY</t>
  </si>
  <si>
    <t>CZECH REPUBLIC</t>
  </si>
  <si>
    <t>CZ</t>
  </si>
  <si>
    <t>DENMARK</t>
  </si>
  <si>
    <t>DK</t>
  </si>
  <si>
    <t>DJIBOUTI</t>
  </si>
  <si>
    <t>DJ</t>
  </si>
  <si>
    <t>DOMINICA</t>
  </si>
  <si>
    <t>DM</t>
  </si>
  <si>
    <t>DOMINICAN REPUBLIC</t>
  </si>
  <si>
    <t>DO</t>
  </si>
  <si>
    <t>ECUADOR</t>
  </si>
  <si>
    <t>EC</t>
  </si>
  <si>
    <t>EGYPT</t>
  </si>
  <si>
    <t>EG</t>
  </si>
  <si>
    <t>EL SALVADOR</t>
  </si>
  <si>
    <t>SV</t>
  </si>
  <si>
    <t>EQUATORIAL GUINEA</t>
  </si>
  <si>
    <t>GQ</t>
  </si>
  <si>
    <t>ERITREA</t>
  </si>
  <si>
    <t>ER</t>
  </si>
  <si>
    <t>ESTONIA</t>
  </si>
  <si>
    <t>EE</t>
  </si>
  <si>
    <t>ETHIOPIA</t>
  </si>
  <si>
    <t>ET</t>
  </si>
  <si>
    <t>FALKLAND ISLANDS (MALVINAS)</t>
  </si>
  <si>
    <t>FK</t>
  </si>
  <si>
    <t>FAROE ISLANDS</t>
  </si>
  <si>
    <t>FO</t>
  </si>
  <si>
    <t>FIJI</t>
  </si>
  <si>
    <t>FJ</t>
  </si>
  <si>
    <t>FINLAND</t>
  </si>
  <si>
    <t>FI</t>
  </si>
  <si>
    <t>FRANCE</t>
  </si>
  <si>
    <t>FR</t>
  </si>
  <si>
    <t>FRENCH GUIANA</t>
  </si>
  <si>
    <t>GF</t>
  </si>
  <si>
    <t>FRENCH POLYNESIA</t>
  </si>
  <si>
    <t>PF</t>
  </si>
  <si>
    <t>FRENCH SOUTHERN TERRITORIES</t>
  </si>
  <si>
    <t>TF</t>
  </si>
  <si>
    <t>GABON</t>
  </si>
  <si>
    <t>GA</t>
  </si>
  <si>
    <t>GAMBIA</t>
  </si>
  <si>
    <t>GM</t>
  </si>
  <si>
    <t>GEORGIA</t>
  </si>
  <si>
    <t>GE</t>
  </si>
  <si>
    <t>GERMANY</t>
  </si>
  <si>
    <t>DE</t>
  </si>
  <si>
    <t>GHANA</t>
  </si>
  <si>
    <t>GH</t>
  </si>
  <si>
    <t>GIBRALTAR</t>
  </si>
  <si>
    <t>GI</t>
  </si>
  <si>
    <t>GREECE</t>
  </si>
  <si>
    <t>GR</t>
  </si>
  <si>
    <t>GREENLAND</t>
  </si>
  <si>
    <t>GL</t>
  </si>
  <si>
    <t>GRENADA</t>
  </si>
  <si>
    <t>GD</t>
  </si>
  <si>
    <t>GUADELOUPE</t>
  </si>
  <si>
    <t>GP</t>
  </si>
  <si>
    <t>GUAM</t>
  </si>
  <si>
    <t>GU</t>
  </si>
  <si>
    <t>GUATEMALA</t>
  </si>
  <si>
    <t>GT</t>
  </si>
  <si>
    <t>GUERNSEY</t>
  </si>
  <si>
    <t>GG</t>
  </si>
  <si>
    <t>GUINEA</t>
  </si>
  <si>
    <t>GN</t>
  </si>
  <si>
    <t>GUINEA-BISSAU</t>
  </si>
  <si>
    <t>GW</t>
  </si>
  <si>
    <t>GUYANA</t>
  </si>
  <si>
    <t>GY</t>
  </si>
  <si>
    <t>HAITI</t>
  </si>
  <si>
    <t>HT</t>
  </si>
  <si>
    <t>HEARD ISLAND AND MCDONALD ISLANDS</t>
  </si>
  <si>
    <t>HM</t>
  </si>
  <si>
    <t>HOLY SEE (VATICAN CITY STATE)</t>
  </si>
  <si>
    <t>VA</t>
  </si>
  <si>
    <t>HONDURAS</t>
  </si>
  <si>
    <t>HN</t>
  </si>
  <si>
    <t>HONG KONG</t>
  </si>
  <si>
    <t>HK</t>
  </si>
  <si>
    <t>HUNGARY</t>
  </si>
  <si>
    <t>HU</t>
  </si>
  <si>
    <t>ICELAND</t>
  </si>
  <si>
    <t>IS</t>
  </si>
  <si>
    <t>INDIA</t>
  </si>
  <si>
    <t>IN</t>
  </si>
  <si>
    <t>INDONESIA</t>
  </si>
  <si>
    <t>ID</t>
  </si>
  <si>
    <t>IRAN, ISLAMIC REPUBLIC OF</t>
  </si>
  <si>
    <t>IR</t>
  </si>
  <si>
    <t>IRAQ</t>
  </si>
  <si>
    <t>IQ</t>
  </si>
  <si>
    <t>IRELAND</t>
  </si>
  <si>
    <t>IE</t>
  </si>
  <si>
    <t>ISLE OF MAN</t>
  </si>
  <si>
    <t>IM</t>
  </si>
  <si>
    <t>ISRAEL</t>
  </si>
  <si>
    <t>IL</t>
  </si>
  <si>
    <t>ITALY</t>
  </si>
  <si>
    <t>IT</t>
  </si>
  <si>
    <t>JAMAICA</t>
  </si>
  <si>
    <t>JM</t>
  </si>
  <si>
    <t>JAPAN</t>
  </si>
  <si>
    <t>JP</t>
  </si>
  <si>
    <t>JERSEY</t>
  </si>
  <si>
    <t>JE</t>
  </si>
  <si>
    <t>JORDAN</t>
  </si>
  <si>
    <t>JO</t>
  </si>
  <si>
    <t>KAZAKHSTAN</t>
  </si>
  <si>
    <t>KZ</t>
  </si>
  <si>
    <t>KENYA</t>
  </si>
  <si>
    <t>KE</t>
  </si>
  <si>
    <t>KIRIBATI</t>
  </si>
  <si>
    <t>KI</t>
  </si>
  <si>
    <t>KOREA, DEMOCRATIC PEOPLE'S REPUBLIC OF</t>
  </si>
  <si>
    <t>KP</t>
  </si>
  <si>
    <t>KOREA, REPUBLIC OF</t>
  </si>
  <si>
    <t>KR</t>
  </si>
  <si>
    <t>KUWAIT</t>
  </si>
  <si>
    <t>KW</t>
  </si>
  <si>
    <t>KYRGYZSTAN</t>
  </si>
  <si>
    <t>KG</t>
  </si>
  <si>
    <t>LAO PEOPLE'S DEMOCRATIC REPUBLIC</t>
  </si>
  <si>
    <t>LA</t>
  </si>
  <si>
    <t>LATVIA</t>
  </si>
  <si>
    <t>LV</t>
  </si>
  <si>
    <t>LEBANON</t>
  </si>
  <si>
    <t>LB</t>
  </si>
  <si>
    <t>LESOTHO</t>
  </si>
  <si>
    <t>LS</t>
  </si>
  <si>
    <t>LIBERIA</t>
  </si>
  <si>
    <t>LR</t>
  </si>
  <si>
    <t>LIBYA</t>
  </si>
  <si>
    <t>LY</t>
  </si>
  <si>
    <t>LIECHTENSTEIN</t>
  </si>
  <si>
    <t>LI</t>
  </si>
  <si>
    <t>LITHUANIA</t>
  </si>
  <si>
    <t>LT</t>
  </si>
  <si>
    <t>LUXEMBOURG</t>
  </si>
  <si>
    <t>LU</t>
  </si>
  <si>
    <t>MACAO</t>
  </si>
  <si>
    <t>MO</t>
  </si>
  <si>
    <t>MACEDONIA, THE FORMER YUGOSLAV REPUBLIC OF</t>
  </si>
  <si>
    <t>MK</t>
  </si>
  <si>
    <t>MADAGASCAR</t>
  </si>
  <si>
    <t>MG</t>
  </si>
  <si>
    <t>MALAWI</t>
  </si>
  <si>
    <t>MW</t>
  </si>
  <si>
    <t>MALAYSIA</t>
  </si>
  <si>
    <t>MY</t>
  </si>
  <si>
    <t>MALDIVES</t>
  </si>
  <si>
    <t>MV</t>
  </si>
  <si>
    <t>MALI</t>
  </si>
  <si>
    <t>ML</t>
  </si>
  <si>
    <t>MALTA</t>
  </si>
  <si>
    <t>MT</t>
  </si>
  <si>
    <t>MARSHALL ISLANDS</t>
  </si>
  <si>
    <t>MH</t>
  </si>
  <si>
    <t>MARTINIQUE</t>
  </si>
  <si>
    <t>MQ</t>
  </si>
  <si>
    <t>MAURITANIA</t>
  </si>
  <si>
    <t>MR</t>
  </si>
  <si>
    <t>MAURITIUS</t>
  </si>
  <si>
    <t>MU</t>
  </si>
  <si>
    <t>MAYOTTE</t>
  </si>
  <si>
    <t>YT</t>
  </si>
  <si>
    <t>MEXICO</t>
  </si>
  <si>
    <t>MX</t>
  </si>
  <si>
    <t>MICRONESIA, FEDERATED STATES OF</t>
  </si>
  <si>
    <t>FM</t>
  </si>
  <si>
    <t>MOLDOVA, REPUBLIC OF</t>
  </si>
  <si>
    <t>MD</t>
  </si>
  <si>
    <t>MONACO</t>
  </si>
  <si>
    <t>MC</t>
  </si>
  <si>
    <t>MONGOLIA</t>
  </si>
  <si>
    <t>MN</t>
  </si>
  <si>
    <t>MONTENEGRO</t>
  </si>
  <si>
    <t>ME</t>
  </si>
  <si>
    <t>MONTSERRAT</t>
  </si>
  <si>
    <t>MS</t>
  </si>
  <si>
    <t>MOROCCO</t>
  </si>
  <si>
    <t>MA</t>
  </si>
  <si>
    <t>MOZAMBIQUE</t>
  </si>
  <si>
    <t>MZ</t>
  </si>
  <si>
    <t>MYANMAR</t>
  </si>
  <si>
    <t>MM</t>
  </si>
  <si>
    <t>NAMIBIA</t>
  </si>
  <si>
    <t>NA</t>
  </si>
  <si>
    <t>NAURU</t>
  </si>
  <si>
    <t>NR</t>
  </si>
  <si>
    <t>NEPAL</t>
  </si>
  <si>
    <t>NP</t>
  </si>
  <si>
    <t>NETHERLANDS</t>
  </si>
  <si>
    <t>NL</t>
  </si>
  <si>
    <t>NEW CALEDONIA</t>
  </si>
  <si>
    <t>NC</t>
  </si>
  <si>
    <t>NEW ZEALAND</t>
  </si>
  <si>
    <t>NZ</t>
  </si>
  <si>
    <t>NICARAGUA</t>
  </si>
  <si>
    <t>NI</t>
  </si>
  <si>
    <t>NIGER</t>
  </si>
  <si>
    <t>NE</t>
  </si>
  <si>
    <t>NIGERIA</t>
  </si>
  <si>
    <t>NG</t>
  </si>
  <si>
    <t>NIUE</t>
  </si>
  <si>
    <t>NU</t>
  </si>
  <si>
    <t>NORFOLK ISLAND</t>
  </si>
  <si>
    <t>NF</t>
  </si>
  <si>
    <t>NORTHERN MARIANA ISLANDS</t>
  </si>
  <si>
    <t>MP</t>
  </si>
  <si>
    <t>NORWAY</t>
  </si>
  <si>
    <t>NO</t>
  </si>
  <si>
    <t>OMAN</t>
  </si>
  <si>
    <t>OM</t>
  </si>
  <si>
    <t>PAKISTAN</t>
  </si>
  <si>
    <t>PK</t>
  </si>
  <si>
    <t>PALAU</t>
  </si>
  <si>
    <t>PW</t>
  </si>
  <si>
    <t>PALESTINIAN TERRITORY, OCCUPIED</t>
  </si>
  <si>
    <t>PS</t>
  </si>
  <si>
    <t>PANAMA</t>
  </si>
  <si>
    <t>PA</t>
  </si>
  <si>
    <t>PAPUA NEW GUINEA</t>
  </si>
  <si>
    <t>PG</t>
  </si>
  <si>
    <t>PARAGUAY</t>
  </si>
  <si>
    <t>PY</t>
  </si>
  <si>
    <t>PERU</t>
  </si>
  <si>
    <t>PE</t>
  </si>
  <si>
    <t>PHILIPPINES</t>
  </si>
  <si>
    <t>PH</t>
  </si>
  <si>
    <t>PITCAIRN</t>
  </si>
  <si>
    <t>PN</t>
  </si>
  <si>
    <t>POLAND</t>
  </si>
  <si>
    <t>PL</t>
  </si>
  <si>
    <t>PORTUGAL</t>
  </si>
  <si>
    <t>PT</t>
  </si>
  <si>
    <t>PUERTO RICO</t>
  </si>
  <si>
    <t>PR</t>
  </si>
  <si>
    <t>QATAR</t>
  </si>
  <si>
    <t>QA</t>
  </si>
  <si>
    <t>RÉUNION</t>
  </si>
  <si>
    <t>RE</t>
  </si>
  <si>
    <t>ROMANIA</t>
  </si>
  <si>
    <t>RO</t>
  </si>
  <si>
    <t>RUSSIAN FEDERATION</t>
  </si>
  <si>
    <t>RU</t>
  </si>
  <si>
    <t>RWANDA</t>
  </si>
  <si>
    <t>RW</t>
  </si>
  <si>
    <t>SAINT BARTHÉLEMY</t>
  </si>
  <si>
    <t>BL</t>
  </si>
  <si>
    <t>SAINT HELENA, ASCENSION AND TRISTAN DA CUNHA</t>
  </si>
  <si>
    <t>SH</t>
  </si>
  <si>
    <t>SAINT KITTS AND NEVIS</t>
  </si>
  <si>
    <t>KN</t>
  </si>
  <si>
    <t>SAINT LUCIA</t>
  </si>
  <si>
    <t>LC</t>
  </si>
  <si>
    <t>SAINT MARTIN (FRENCH PART)</t>
  </si>
  <si>
    <t>MF</t>
  </si>
  <si>
    <t>SAINT PIERRE AND MIQUELON</t>
  </si>
  <si>
    <t>PM</t>
  </si>
  <si>
    <t>SAINT VINCENT AND THE GRENADINES</t>
  </si>
  <si>
    <t>VC</t>
  </si>
  <si>
    <t>SAMOA</t>
  </si>
  <si>
    <t>WS</t>
  </si>
  <si>
    <t>SAN MARINO</t>
  </si>
  <si>
    <t>SM</t>
  </si>
  <si>
    <t>SAO TOME AND PRINCIPE</t>
  </si>
  <si>
    <t>ST</t>
  </si>
  <si>
    <t>SAUDI ARABIA</t>
  </si>
  <si>
    <t>SA</t>
  </si>
  <si>
    <t>SENEGAL</t>
  </si>
  <si>
    <t>SN</t>
  </si>
  <si>
    <t>SERBIA</t>
  </si>
  <si>
    <t>RS</t>
  </si>
  <si>
    <t>SEYCHELLES</t>
  </si>
  <si>
    <t>SC</t>
  </si>
  <si>
    <t>SIERRA LEONE</t>
  </si>
  <si>
    <t>SL</t>
  </si>
  <si>
    <t>SINGAPORE</t>
  </si>
  <si>
    <t>SG</t>
  </si>
  <si>
    <t>SINT MAARTEN (DUTCH PART)</t>
  </si>
  <si>
    <t>SX</t>
  </si>
  <si>
    <t>SLOVAKIA</t>
  </si>
  <si>
    <t>SK</t>
  </si>
  <si>
    <t>SLOVENIA</t>
  </si>
  <si>
    <t>SI</t>
  </si>
  <si>
    <t>SOLOMON ISLANDS</t>
  </si>
  <si>
    <t>SB</t>
  </si>
  <si>
    <t>SOMALIA</t>
  </si>
  <si>
    <t>SO</t>
  </si>
  <si>
    <t>SOUTH AFRICA</t>
  </si>
  <si>
    <t>ZA</t>
  </si>
  <si>
    <t>SOUTH GEORGIA AND THE SOUTH SANDWICH ISLANDS</t>
  </si>
  <si>
    <t>GS</t>
  </si>
  <si>
    <t>SOUTH SUDAN</t>
  </si>
  <si>
    <t>SS</t>
  </si>
  <si>
    <t>SPAIN</t>
  </si>
  <si>
    <t>ES</t>
  </si>
  <si>
    <t>SRI LANKA</t>
  </si>
  <si>
    <t>LK</t>
  </si>
  <si>
    <t>SUDAN</t>
  </si>
  <si>
    <t>SD</t>
  </si>
  <si>
    <t>SURINAME</t>
  </si>
  <si>
    <t>SR</t>
  </si>
  <si>
    <t>SVALBARD AND JAN MAYEN</t>
  </si>
  <si>
    <t>SJ</t>
  </si>
  <si>
    <t>SWAZILAND</t>
  </si>
  <si>
    <t>SZ</t>
  </si>
  <si>
    <t>SWEDEN</t>
  </si>
  <si>
    <t>SE</t>
  </si>
  <si>
    <t>SWITZERLAND</t>
  </si>
  <si>
    <t>CH</t>
  </si>
  <si>
    <t>SYRIAN ARAB REPUBLIC</t>
  </si>
  <si>
    <t>SY</t>
  </si>
  <si>
    <t>TAIWAN, PROVINCE OF CHINA</t>
  </si>
  <si>
    <t>TW</t>
  </si>
  <si>
    <t>TAJIKISTAN</t>
  </si>
  <si>
    <t>TJ</t>
  </si>
  <si>
    <t>TANZANIA, UNITED REPUBLIC OF</t>
  </si>
  <si>
    <t>TZ</t>
  </si>
  <si>
    <t>THAILAND</t>
  </si>
  <si>
    <t>TH</t>
  </si>
  <si>
    <t>TIMOR-LESTE</t>
  </si>
  <si>
    <t>TL</t>
  </si>
  <si>
    <t>TOGO</t>
  </si>
  <si>
    <t>TG</t>
  </si>
  <si>
    <t>TOKELAU</t>
  </si>
  <si>
    <t>TK</t>
  </si>
  <si>
    <t>TONGA</t>
  </si>
  <si>
    <t>TO</t>
  </si>
  <si>
    <t>TRINIDAD AND TOBAGO</t>
  </si>
  <si>
    <t>TT</t>
  </si>
  <si>
    <t>TUNISIA</t>
  </si>
  <si>
    <t>TN</t>
  </si>
  <si>
    <t>TURKEY</t>
  </si>
  <si>
    <t>TR</t>
  </si>
  <si>
    <t>TURKMENISTAN</t>
  </si>
  <si>
    <t>TM</t>
  </si>
  <si>
    <t>TURKS AND CAICOS ISLANDS</t>
  </si>
  <si>
    <t>TC</t>
  </si>
  <si>
    <t>TUVALU</t>
  </si>
  <si>
    <t>TV</t>
  </si>
  <si>
    <t>UGANDA</t>
  </si>
  <si>
    <t>UG</t>
  </si>
  <si>
    <t>UKRAINE</t>
  </si>
  <si>
    <t>UA</t>
  </si>
  <si>
    <t>UNITED ARAB EMIRATES</t>
  </si>
  <si>
    <t>AE</t>
  </si>
  <si>
    <t>UNITED KINGDOM</t>
  </si>
  <si>
    <t>GB</t>
  </si>
  <si>
    <t>UNITED STATES</t>
  </si>
  <si>
    <t>US</t>
  </si>
  <si>
    <t>UNITED STATES MINOR OUTLYING ISLANDS</t>
  </si>
  <si>
    <t>UM</t>
  </si>
  <si>
    <t>URUGUAY</t>
  </si>
  <si>
    <t>UY</t>
  </si>
  <si>
    <t>UZBEKISTAN</t>
  </si>
  <si>
    <t>UZ</t>
  </si>
  <si>
    <t>VANUATU</t>
  </si>
  <si>
    <t>VU</t>
  </si>
  <si>
    <t>VENEZUELA, BOLIVARIAN REPUBLIC OF</t>
  </si>
  <si>
    <t>VE</t>
  </si>
  <si>
    <t>VIET NAM</t>
  </si>
  <si>
    <t>VN</t>
  </si>
  <si>
    <t>VIRGIN ISLANDS, BRITISH</t>
  </si>
  <si>
    <t>VG</t>
  </si>
  <si>
    <t>VIRGIN ISLANDS, U.S.</t>
  </si>
  <si>
    <t>VI</t>
  </si>
  <si>
    <t>WALLIS AND FUTUNA</t>
  </si>
  <si>
    <t>WF</t>
  </si>
  <si>
    <t>WESTERN SAHARA</t>
  </si>
  <si>
    <t>EH</t>
  </si>
  <si>
    <t>YEMEN</t>
  </si>
  <si>
    <t>YE</t>
  </si>
  <si>
    <t>ZAMBIA</t>
  </si>
  <si>
    <t>ZM</t>
  </si>
  <si>
    <t>ZIMBABWE</t>
  </si>
  <si>
    <t>ZW</t>
  </si>
  <si>
    <t>Postcode</t>
  </si>
  <si>
    <t>This form is to be used to register a Reporting Person as an authorised person to submit short selling notifications on behalf of the stipulated Position Holder.</t>
  </si>
  <si>
    <t>Link to FCA Short Selling Webpages</t>
  </si>
  <si>
    <t>Select from dropdown</t>
  </si>
  <si>
    <t>Select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</si>
</sst>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81012F"/>
      <name val="Arial"/>
      <family val="2"/>
    </font>
    <font>
      <sz val="24"/>
      <color rgb="FF81012F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2"/>
      <color theme="0"/>
      <name val="Arial"/>
      <family val="2"/>
    </font>
    <font>
      <i/>
      <sz val="8"/>
      <color rgb="FFFF0000"/>
      <name val="Arial"/>
      <family val="2"/>
    </font>
    <font>
      <b/>
      <i/>
      <sz val="10"/>
      <color theme="1"/>
      <name val="Arial"/>
      <family val="2"/>
    </font>
    <font>
      <u/>
      <sz val="10"/>
      <color theme="10"/>
      <name val="Arial"/>
      <family val="2"/>
    </font>
    <font>
      <i/>
      <sz val="8"/>
      <color rgb="FF81012F"/>
      <name val="Arial"/>
      <family val="2"/>
    </font>
    <font>
      <b/>
      <sz val="16"/>
      <color rgb="FF00B050"/>
      <name val="Arial"/>
      <family val="2"/>
    </font>
    <font>
      <u/>
      <sz val="10"/>
      <color rgb="FF81012F"/>
      <name val="Arial"/>
      <family val="2"/>
    </font>
    <font>
      <u/>
      <sz val="10"/>
      <color theme="5" tint="-0.2499465926084170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1012F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hair">
        <color indexed="23"/>
      </bottom>
      <diagonal/>
    </border>
    <border>
      <left/>
      <right/>
      <top style="thin">
        <color indexed="23"/>
      </top>
      <bottom style="hair">
        <color indexed="23"/>
      </bottom>
      <diagonal/>
    </border>
    <border>
      <left/>
      <right style="thin">
        <color indexed="23"/>
      </right>
      <top style="thin">
        <color indexed="23"/>
      </top>
      <bottom style="hair">
        <color indexed="23"/>
      </bottom>
      <diagonal/>
    </border>
    <border>
      <left style="thin">
        <color indexed="23"/>
      </left>
      <right/>
      <top style="hair">
        <color indexed="23"/>
      </top>
      <bottom style="hair">
        <color indexed="23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 style="thin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23"/>
      </left>
      <right/>
      <top style="hair">
        <color indexed="23"/>
      </top>
      <bottom style="thin">
        <color indexed="23"/>
      </bottom>
      <diagonal/>
    </border>
    <border>
      <left/>
      <right/>
      <top style="hair">
        <color indexed="23"/>
      </top>
      <bottom style="thin">
        <color indexed="23"/>
      </bottom>
      <diagonal/>
    </border>
    <border>
      <left/>
      <right style="thin">
        <color indexed="23"/>
      </right>
      <top style="hair">
        <color indexed="23"/>
      </top>
      <bottom style="thin">
        <color indexed="23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rgb="FF81012F"/>
      </left>
      <right/>
      <top style="medium">
        <color rgb="FF81012F"/>
      </top>
      <bottom/>
      <diagonal/>
    </border>
    <border>
      <left style="medium">
        <color rgb="FF81012F"/>
      </left>
      <right/>
      <top/>
      <bottom style="medium">
        <color rgb="FF81012F"/>
      </bottom>
      <diagonal/>
    </border>
    <border>
      <left/>
      <right style="medium">
        <color rgb="FF81012F"/>
      </right>
      <top style="medium">
        <color rgb="FF81012F"/>
      </top>
      <bottom/>
      <diagonal/>
    </border>
    <border>
      <left style="medium">
        <color rgb="FF81012F"/>
      </left>
      <right/>
      <top/>
      <bottom/>
      <diagonal/>
    </border>
    <border>
      <left/>
      <right style="medium">
        <color rgb="FF81012F"/>
      </right>
      <top/>
      <bottom/>
      <diagonal/>
    </border>
    <border>
      <left/>
      <right style="medium">
        <color rgb="FF81012F"/>
      </right>
      <top/>
      <bottom style="medium">
        <color rgb="FF81012F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43">
    <xf numFmtId="0" fontId="0" fillId="0" borderId="0" xfId="0"/>
    <xf numFmtId="0" fontId="1" fillId="2" borderId="0" xfId="0" applyFont="1" applyFill="1"/>
    <xf numFmtId="0" fontId="0" fillId="0" borderId="0" xfId="0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Border="1"/>
    <xf numFmtId="0" fontId="7" fillId="2" borderId="0" xfId="0" applyFont="1" applyFill="1"/>
    <xf numFmtId="0" fontId="1" fillId="0" borderId="0" xfId="0" applyFont="1"/>
    <xf numFmtId="0" fontId="9" fillId="0" borderId="0" xfId="0" applyFont="1" applyAlignment="1">
      <alignment horizontal="right"/>
    </xf>
    <xf numFmtId="0" fontId="8" fillId="0" borderId="0" xfId="0" applyFont="1"/>
    <xf numFmtId="0" fontId="4" fillId="0" borderId="0" xfId="0" applyFont="1" applyBorder="1" applyAlignment="1" applyProtection="1">
      <alignment horizontal="left"/>
    </xf>
    <xf numFmtId="0" fontId="0" fillId="0" borderId="15" xfId="0" applyBorder="1" applyProtection="1">
      <protection locked="0"/>
    </xf>
    <xf numFmtId="0" fontId="2" fillId="0" borderId="0" xfId="0" applyFont="1" applyAlignment="1">
      <alignment vertical="center" wrapText="1"/>
    </xf>
    <xf numFmtId="0" fontId="13" fillId="0" borderId="0" xfId="1" applyFont="1" applyAlignment="1">
      <alignment wrapText="1"/>
    </xf>
    <xf numFmtId="0" fontId="7" fillId="2" borderId="0" xfId="0" applyFont="1" applyFill="1" applyAlignment="1">
      <alignment horizontal="left"/>
    </xf>
    <xf numFmtId="0" fontId="4" fillId="0" borderId="4" xfId="0" applyFont="1" applyBorder="1" applyAlignment="1" applyProtection="1">
      <alignment horizontal="left"/>
      <protection locked="0"/>
    </xf>
    <xf numFmtId="0" fontId="4" fillId="0" borderId="5" xfId="0" applyFont="1" applyBorder="1" applyAlignment="1" applyProtection="1">
      <alignment horizontal="left"/>
      <protection locked="0"/>
    </xf>
    <xf numFmtId="0" fontId="4" fillId="0" borderId="6" xfId="0" applyFont="1" applyBorder="1" applyAlignment="1" applyProtection="1">
      <alignment horizontal="left"/>
      <protection locked="0"/>
    </xf>
    <xf numFmtId="0" fontId="4" fillId="0" borderId="7" xfId="0" applyFont="1" applyBorder="1" applyAlignment="1" applyProtection="1">
      <alignment horizontal="left"/>
      <protection locked="0"/>
    </xf>
    <xf numFmtId="0" fontId="4" fillId="0" borderId="8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4" fillId="0" borderId="4" xfId="0" applyFont="1" applyBorder="1" applyAlignment="1" applyProtection="1">
      <alignment horizontal="left" wrapText="1"/>
      <protection locked="0"/>
    </xf>
    <xf numFmtId="0" fontId="4" fillId="0" borderId="10" xfId="0" applyFont="1" applyBorder="1" applyAlignment="1" applyProtection="1">
      <alignment horizontal="left"/>
      <protection locked="0"/>
    </xf>
    <xf numFmtId="0" fontId="4" fillId="0" borderId="11" xfId="0" applyFont="1" applyBorder="1" applyAlignment="1" applyProtection="1">
      <alignment horizontal="left"/>
      <protection locked="0"/>
    </xf>
    <xf numFmtId="0" fontId="4" fillId="0" borderId="12" xfId="0" applyFont="1" applyBorder="1" applyAlignment="1" applyProtection="1">
      <alignment horizontal="left"/>
      <protection locked="0"/>
    </xf>
    <xf numFmtId="0" fontId="10" fillId="0" borderId="1" xfId="1" applyBorder="1" applyAlignment="1" applyProtection="1">
      <alignment horizontal="left"/>
      <protection locked="0"/>
    </xf>
    <xf numFmtId="49" fontId="4" fillId="0" borderId="1" xfId="0" applyNumberFormat="1" applyFont="1" applyBorder="1" applyAlignment="1" applyProtection="1">
      <alignment horizontal="left"/>
      <protection locked="0"/>
    </xf>
    <xf numFmtId="49" fontId="4" fillId="0" borderId="2" xfId="0" applyNumberFormat="1" applyFont="1" applyBorder="1" applyAlignment="1" applyProtection="1">
      <alignment horizontal="left"/>
      <protection locked="0"/>
    </xf>
    <xf numFmtId="49" fontId="4" fillId="0" borderId="3" xfId="0" applyNumberFormat="1" applyFont="1" applyBorder="1" applyAlignment="1" applyProtection="1">
      <alignment horizontal="left"/>
      <protection locked="0"/>
    </xf>
    <xf numFmtId="0" fontId="3" fillId="0" borderId="0" xfId="0" applyFont="1" applyAlignment="1">
      <alignment horizontal="center" vertical="top"/>
    </xf>
    <xf numFmtId="0" fontId="0" fillId="0" borderId="13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11" fillId="0" borderId="0" xfId="0" applyFont="1" applyAlignment="1">
      <alignment horizontal="left" wrapText="1"/>
    </xf>
    <xf numFmtId="0" fontId="12" fillId="0" borderId="16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4" fillId="0" borderId="0" xfId="1" applyFont="1" applyAlignment="1" applyProtection="1">
      <alignment horizontal="center" vertical="center" wrapText="1"/>
      <protection locked="0"/>
    </xf>
  </cellXfs>
  <cellStyles count="2">
    <cellStyle name="Hyperlink" xfId="1" builtinId="8"/>
    <cellStyle name="Normal" xfId="0" builtinId="0"/>
  </cellStyles>
  <dxfs count="11">
    <dxf>
      <font>
        <color theme="0"/>
      </font>
      <fill>
        <patternFill>
          <bgColor rgb="FFC00000"/>
        </patternFill>
      </fill>
    </dxf>
    <dxf>
      <font>
        <b val="0"/>
        <i/>
        <color theme="0" tint="-0.34998626667073579"/>
      </font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b val="0"/>
        <i/>
        <color theme="0" tint="-0.34998626667073579"/>
      </font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</dxfs>
  <tableStyles count="0" defaultTableStyle="TableStyleMedium2" defaultPivotStyle="PivotStyleLight16"/>
  <colors>
    <mruColors>
      <color rgb="FF81012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1043178</xdr:colOff>
      <xdr:row>5</xdr:row>
      <xdr:rowOff>126492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09928" cy="10789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fca.org.uk/markets/short-selling/notification-and-disclosure-net-short-positions" TargetMode="External"/><Relationship Id="rId1" Type="http://schemas.openxmlformats.org/officeDocument/2006/relationships/hyperlink" Target="http://www.fca.org.uk/firms/markets/international-markets/eu/short-selling-regulations/notifications-disclosures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244"/>
  <sheetViews>
    <sheetView showGridLines="0" showRowColHeaders="0" tabSelected="1" zoomScaleNormal="100" workbookViewId="0">
      <selection activeCell="J3" sqref="J3:K4"/>
    </sheetView>
  </sheetViews>
  <sheetFormatPr defaultRowHeight="12.75" x14ac:dyDescent="0.2"/>
  <cols>
    <col min="1" max="1" width="6" customWidth="1"/>
    <col min="2" max="2" width="10" customWidth="1"/>
    <col min="3" max="3" width="18.28515625" customWidth="1"/>
    <col min="4" max="5" width="10.5703125" customWidth="1"/>
    <col min="9" max="9" width="11.85546875" customWidth="1"/>
    <col min="11" max="11" width="10" customWidth="1"/>
    <col min="12" max="12" width="4.7109375" customWidth="1"/>
    <col min="16" max="16" width="9.140625" customWidth="1"/>
    <col min="17" max="17" width="7.85546875" customWidth="1"/>
    <col min="18" max="20" width="7.85546875" hidden="1" customWidth="1"/>
    <col min="21" max="21" width="6.140625" customWidth="1"/>
  </cols>
  <sheetData>
    <row r="1" spans="1:19" x14ac:dyDescent="0.2">
      <c r="A1" s="6" t="s">
        <v>115</v>
      </c>
      <c r="R1" t="s">
        <v>111</v>
      </c>
    </row>
    <row r="2" spans="1:19" ht="32.25" customHeight="1" x14ac:dyDescent="0.2">
      <c r="A2" s="6" t="s">
        <v>116</v>
      </c>
      <c r="D2" s="31" t="s">
        <v>0</v>
      </c>
      <c r="E2" s="31"/>
      <c r="F2" s="31"/>
      <c r="G2" s="31"/>
      <c r="H2" s="31"/>
      <c r="I2" s="31"/>
      <c r="J2" s="31"/>
      <c r="K2" s="31"/>
      <c r="R2" t="s">
        <v>475</v>
      </c>
      <c r="S2" t="s">
        <v>476</v>
      </c>
    </row>
    <row r="3" spans="1:19" ht="12.75" customHeight="1" x14ac:dyDescent="0.2">
      <c r="D3" s="41" t="s">
        <v>506</v>
      </c>
      <c r="E3" s="41"/>
      <c r="F3" s="41"/>
      <c r="G3" s="41"/>
      <c r="H3" s="41"/>
      <c r="J3" s="42" t="s">
        <v>507</v>
      </c>
      <c r="K3" s="42"/>
      <c r="N3" s="12"/>
      <c r="R3" t="s">
        <v>11</v>
      </c>
      <c r="S3" t="s">
        <v>12</v>
      </c>
    </row>
    <row r="4" spans="1:19" ht="12.75" customHeight="1" x14ac:dyDescent="0.2">
      <c r="D4" s="41"/>
      <c r="E4" s="41"/>
      <c r="F4" s="41"/>
      <c r="G4" s="41"/>
      <c r="H4" s="41"/>
      <c r="J4" s="42"/>
      <c r="K4" s="42"/>
      <c r="M4" s="12"/>
      <c r="N4" s="12"/>
      <c r="R4" t="s">
        <v>13</v>
      </c>
      <c r="S4" t="s">
        <v>14</v>
      </c>
    </row>
    <row r="5" spans="1:19" ht="4.5" customHeight="1" thickBot="1" x14ac:dyDescent="0.25">
      <c r="D5" s="41"/>
      <c r="E5" s="41"/>
      <c r="F5" s="41"/>
      <c r="G5" s="41"/>
      <c r="H5" s="41"/>
      <c r="R5" t="s">
        <v>15</v>
      </c>
      <c r="S5" t="s">
        <v>16</v>
      </c>
    </row>
    <row r="6" spans="1:19" ht="12.75" customHeight="1" x14ac:dyDescent="0.2">
      <c r="D6" s="41"/>
      <c r="E6" s="41"/>
      <c r="F6" s="41"/>
      <c r="G6" s="41"/>
      <c r="H6" s="41"/>
      <c r="I6" s="11"/>
      <c r="J6" s="35" t="str">
        <f>IF(COUNTIF(B12:L50,"Mandatory")&gt;0,"Form Incomplete","Form Complete")</f>
        <v>Form Incomplete</v>
      </c>
      <c r="K6" s="36"/>
      <c r="R6" t="s">
        <v>17</v>
      </c>
      <c r="S6" t="s">
        <v>18</v>
      </c>
    </row>
    <row r="7" spans="1:19" ht="13.5" customHeight="1" x14ac:dyDescent="0.2">
      <c r="C7" s="11"/>
      <c r="D7" s="41"/>
      <c r="E7" s="41"/>
      <c r="F7" s="41"/>
      <c r="G7" s="41"/>
      <c r="H7" s="41"/>
      <c r="I7" s="11"/>
      <c r="J7" s="37"/>
      <c r="K7" s="38"/>
      <c r="R7" t="s">
        <v>19</v>
      </c>
      <c r="S7" t="s">
        <v>20</v>
      </c>
    </row>
    <row r="8" spans="1:19" ht="13.5" thickBot="1" x14ac:dyDescent="0.25">
      <c r="C8" s="11"/>
      <c r="D8" s="41"/>
      <c r="E8" s="41"/>
      <c r="F8" s="41"/>
      <c r="G8" s="41"/>
      <c r="H8" s="41"/>
      <c r="I8" s="11"/>
      <c r="J8" s="39"/>
      <c r="K8" s="40"/>
      <c r="R8" t="s">
        <v>21</v>
      </c>
      <c r="S8" t="s">
        <v>22</v>
      </c>
    </row>
    <row r="9" spans="1:19" ht="5.25" customHeight="1" x14ac:dyDescent="0.2">
      <c r="R9" t="s">
        <v>23</v>
      </c>
      <c r="S9" t="s">
        <v>24</v>
      </c>
    </row>
    <row r="10" spans="1:19" ht="15.75" x14ac:dyDescent="0.25">
      <c r="B10" s="5" t="s">
        <v>112</v>
      </c>
      <c r="C10" s="1"/>
      <c r="D10" s="1"/>
      <c r="E10" s="1"/>
      <c r="F10" s="1"/>
      <c r="G10" s="1"/>
      <c r="H10" s="1"/>
      <c r="I10" s="1"/>
      <c r="J10" s="1"/>
      <c r="K10" s="1"/>
      <c r="L10" s="1"/>
      <c r="R10" t="s">
        <v>25</v>
      </c>
      <c r="S10" t="s">
        <v>26</v>
      </c>
    </row>
    <row r="11" spans="1:19" x14ac:dyDescent="0.2">
      <c r="R11" t="s">
        <v>27</v>
      </c>
      <c r="S11" t="s">
        <v>28</v>
      </c>
    </row>
    <row r="12" spans="1:19" x14ac:dyDescent="0.2">
      <c r="C12" s="2" t="s">
        <v>117</v>
      </c>
      <c r="D12" s="32"/>
      <c r="E12" s="33"/>
      <c r="R12" t="s">
        <v>29</v>
      </c>
      <c r="S12" t="s">
        <v>30</v>
      </c>
    </row>
    <row r="13" spans="1:19" ht="23.25" customHeight="1" x14ac:dyDescent="0.2">
      <c r="D13" s="34" t="s">
        <v>118</v>
      </c>
      <c r="E13" s="34"/>
      <c r="F13" s="34"/>
      <c r="G13" s="34"/>
      <c r="H13" s="34"/>
      <c r="I13" s="34"/>
      <c r="R13" t="s">
        <v>31</v>
      </c>
      <c r="S13" t="s">
        <v>32</v>
      </c>
    </row>
    <row r="14" spans="1:19" ht="6.75" customHeight="1" x14ac:dyDescent="0.2">
      <c r="R14" t="s">
        <v>33</v>
      </c>
      <c r="S14" t="s">
        <v>34</v>
      </c>
    </row>
    <row r="15" spans="1:19" x14ac:dyDescent="0.2">
      <c r="C15" t="s">
        <v>119</v>
      </c>
      <c r="D15" s="32" t="s">
        <v>508</v>
      </c>
      <c r="E15" s="33"/>
      <c r="F15" s="8" t="str">
        <f>IF(D15="Select from dropdown","Mandatory","")</f>
        <v>Mandatory</v>
      </c>
      <c r="R15" t="s">
        <v>35</v>
      </c>
      <c r="S15" t="s">
        <v>36</v>
      </c>
    </row>
    <row r="16" spans="1:19" ht="6" customHeight="1" x14ac:dyDescent="0.2">
      <c r="R16" t="s">
        <v>37</v>
      </c>
      <c r="S16" t="s">
        <v>38</v>
      </c>
    </row>
    <row r="17" spans="3:19" x14ac:dyDescent="0.2">
      <c r="C17" s="2" t="s">
        <v>1</v>
      </c>
      <c r="D17" s="20"/>
      <c r="E17" s="21"/>
      <c r="F17" s="21"/>
      <c r="G17" s="21"/>
      <c r="H17" s="21"/>
      <c r="I17" s="22"/>
      <c r="J17" s="8" t="str">
        <f>IF(AND(D17="",D15="Individual"),"Mandatory","")</f>
        <v/>
      </c>
      <c r="R17" t="s">
        <v>39</v>
      </c>
      <c r="S17" t="s">
        <v>40</v>
      </c>
    </row>
    <row r="18" spans="3:19" x14ac:dyDescent="0.2">
      <c r="C18" s="2" t="s">
        <v>114</v>
      </c>
      <c r="D18" s="20"/>
      <c r="E18" s="21"/>
      <c r="F18" s="21"/>
      <c r="G18" s="21"/>
      <c r="H18" s="21"/>
      <c r="I18" s="22"/>
      <c r="J18" s="8" t="str">
        <f>IF(AND(D18="",D15="Individual"),"Mandatory","")</f>
        <v/>
      </c>
      <c r="R18" t="s">
        <v>41</v>
      </c>
      <c r="S18" t="s">
        <v>42</v>
      </c>
    </row>
    <row r="19" spans="3:19" x14ac:dyDescent="0.2">
      <c r="C19" s="2" t="s">
        <v>2</v>
      </c>
      <c r="D19" s="20"/>
      <c r="E19" s="21"/>
      <c r="F19" s="21"/>
      <c r="G19" s="21"/>
      <c r="H19" s="21"/>
      <c r="I19" s="22"/>
      <c r="J19" s="8" t="str">
        <f>IF(AND(D19="",$D$15="Firm"),"Mandatory","")</f>
        <v/>
      </c>
      <c r="R19" t="s">
        <v>43</v>
      </c>
      <c r="S19" t="s">
        <v>44</v>
      </c>
    </row>
    <row r="20" spans="3:19" x14ac:dyDescent="0.2">
      <c r="C20" s="2" t="s">
        <v>3</v>
      </c>
      <c r="D20" s="20"/>
      <c r="E20" s="21"/>
      <c r="F20" s="21"/>
      <c r="G20" s="21"/>
      <c r="H20" s="21"/>
      <c r="I20" s="22"/>
      <c r="R20" t="s">
        <v>45</v>
      </c>
      <c r="S20" t="s">
        <v>46</v>
      </c>
    </row>
    <row r="21" spans="3:19" x14ac:dyDescent="0.2">
      <c r="C21" s="2" t="s">
        <v>4</v>
      </c>
      <c r="D21" s="20" t="s">
        <v>111</v>
      </c>
      <c r="E21" s="21"/>
      <c r="F21" s="21"/>
      <c r="G21" s="21"/>
      <c r="H21" s="21"/>
      <c r="I21" s="22"/>
      <c r="J21" s="8" t="str">
        <f>IF(D21="Select from dropdown list","Mandatory",IF(LEN(D21)=0,"Mandatory",""))</f>
        <v>Mandatory</v>
      </c>
      <c r="K21" s="6" t="str">
        <f>IF(OR(LEN(D21)=0,D21="Select from dropdown list"),"",VLOOKUP(D21,R1:S292,2,0))</f>
        <v/>
      </c>
      <c r="R21" t="s">
        <v>47</v>
      </c>
      <c r="S21" t="s">
        <v>48</v>
      </c>
    </row>
    <row r="22" spans="3:19" x14ac:dyDescent="0.2">
      <c r="C22" s="2" t="s">
        <v>5</v>
      </c>
      <c r="D22" s="23"/>
      <c r="E22" s="15"/>
      <c r="F22" s="15"/>
      <c r="G22" s="15"/>
      <c r="H22" s="15"/>
      <c r="I22" s="16"/>
      <c r="J22" s="8" t="str">
        <f>IF(D22="","Mandatory","")</f>
        <v>Mandatory</v>
      </c>
      <c r="R22" t="s">
        <v>49</v>
      </c>
      <c r="S22" t="s">
        <v>50</v>
      </c>
    </row>
    <row r="23" spans="3:19" x14ac:dyDescent="0.2">
      <c r="C23" s="2"/>
      <c r="D23" s="17"/>
      <c r="E23" s="18"/>
      <c r="F23" s="18"/>
      <c r="G23" s="18"/>
      <c r="H23" s="18"/>
      <c r="I23" s="19"/>
      <c r="R23" t="s">
        <v>51</v>
      </c>
      <c r="S23" t="s">
        <v>52</v>
      </c>
    </row>
    <row r="24" spans="3:19" x14ac:dyDescent="0.2">
      <c r="C24" s="2"/>
      <c r="D24" s="17"/>
      <c r="E24" s="18"/>
      <c r="F24" s="18"/>
      <c r="G24" s="18"/>
      <c r="H24" s="18"/>
      <c r="I24" s="19"/>
      <c r="R24" t="s">
        <v>53</v>
      </c>
      <c r="S24" t="s">
        <v>54</v>
      </c>
    </row>
    <row r="25" spans="3:19" x14ac:dyDescent="0.2">
      <c r="C25" s="2"/>
      <c r="D25" s="24"/>
      <c r="E25" s="25"/>
      <c r="F25" s="25"/>
      <c r="G25" s="25"/>
      <c r="H25" s="25"/>
      <c r="I25" s="26"/>
      <c r="R25" t="s">
        <v>55</v>
      </c>
      <c r="S25" t="s">
        <v>56</v>
      </c>
    </row>
    <row r="26" spans="3:19" x14ac:dyDescent="0.2">
      <c r="C26" s="2" t="s">
        <v>505</v>
      </c>
      <c r="D26" s="24"/>
      <c r="E26" s="25"/>
      <c r="F26" s="25"/>
      <c r="G26" s="25"/>
      <c r="H26" s="25"/>
      <c r="I26" s="26"/>
      <c r="J26" s="8" t="str">
        <f>IF(D26="","Mandatory","")</f>
        <v>Mandatory</v>
      </c>
      <c r="R26" t="s">
        <v>57</v>
      </c>
      <c r="S26" t="s">
        <v>58</v>
      </c>
    </row>
    <row r="27" spans="3:19" x14ac:dyDescent="0.2">
      <c r="C27" s="2"/>
      <c r="D27" s="9"/>
      <c r="E27" s="9"/>
      <c r="F27" s="9"/>
      <c r="G27" s="9"/>
      <c r="H27" s="9"/>
      <c r="I27" s="9"/>
      <c r="R27" t="s">
        <v>59</v>
      </c>
      <c r="S27" t="s">
        <v>60</v>
      </c>
    </row>
    <row r="28" spans="3:19" x14ac:dyDescent="0.2">
      <c r="C28" s="3" t="s">
        <v>6</v>
      </c>
      <c r="D28" s="4"/>
      <c r="R28" t="s">
        <v>61</v>
      </c>
      <c r="S28" t="s">
        <v>62</v>
      </c>
    </row>
    <row r="29" spans="3:19" x14ac:dyDescent="0.2">
      <c r="C29" s="2" t="s">
        <v>1</v>
      </c>
      <c r="D29" s="20"/>
      <c r="E29" s="21"/>
      <c r="F29" s="21"/>
      <c r="G29" s="21"/>
      <c r="H29" s="21"/>
      <c r="I29" s="22"/>
      <c r="J29" s="8" t="str">
        <f t="shared" ref="J29:J30" si="0">IF(AND(D29="",$D$15="Firm"),"Mandatory","")</f>
        <v/>
      </c>
      <c r="R29" t="s">
        <v>63</v>
      </c>
      <c r="S29" t="s">
        <v>64</v>
      </c>
    </row>
    <row r="30" spans="3:19" x14ac:dyDescent="0.2">
      <c r="C30" s="2" t="s">
        <v>7</v>
      </c>
      <c r="D30" s="20"/>
      <c r="E30" s="21"/>
      <c r="F30" s="21"/>
      <c r="G30" s="21"/>
      <c r="H30" s="21"/>
      <c r="I30" s="22"/>
      <c r="J30" s="8" t="str">
        <f t="shared" si="0"/>
        <v/>
      </c>
      <c r="R30" t="s">
        <v>65</v>
      </c>
      <c r="S30" t="s">
        <v>66</v>
      </c>
    </row>
    <row r="31" spans="3:19" x14ac:dyDescent="0.2">
      <c r="C31" s="2" t="s">
        <v>8</v>
      </c>
      <c r="D31" s="28"/>
      <c r="E31" s="29"/>
      <c r="F31" s="29"/>
      <c r="G31" s="29"/>
      <c r="H31" s="29"/>
      <c r="I31" s="30"/>
      <c r="J31" s="8" t="str">
        <f t="shared" ref="J31:J33" si="1">IF(D31="","Mandatory","")</f>
        <v>Mandatory</v>
      </c>
      <c r="R31" t="s">
        <v>67</v>
      </c>
      <c r="S31" t="s">
        <v>68</v>
      </c>
    </row>
    <row r="32" spans="3:19" x14ac:dyDescent="0.2">
      <c r="C32" s="2" t="s">
        <v>9</v>
      </c>
      <c r="D32" s="28"/>
      <c r="E32" s="29"/>
      <c r="F32" s="29"/>
      <c r="G32" s="29"/>
      <c r="H32" s="29"/>
      <c r="I32" s="30"/>
      <c r="J32" s="8"/>
      <c r="R32" t="s">
        <v>69</v>
      </c>
      <c r="S32" t="s">
        <v>70</v>
      </c>
    </row>
    <row r="33" spans="2:19" x14ac:dyDescent="0.2">
      <c r="C33" s="2" t="s">
        <v>10</v>
      </c>
      <c r="D33" s="27"/>
      <c r="E33" s="21"/>
      <c r="F33" s="21"/>
      <c r="G33" s="21"/>
      <c r="H33" s="21"/>
      <c r="I33" s="22"/>
      <c r="J33" s="8" t="str">
        <f t="shared" si="1"/>
        <v>Mandatory</v>
      </c>
      <c r="R33" t="s">
        <v>71</v>
      </c>
      <c r="S33" t="s">
        <v>72</v>
      </c>
    </row>
    <row r="34" spans="2:19" x14ac:dyDescent="0.2">
      <c r="R34" t="s">
        <v>73</v>
      </c>
      <c r="S34" t="s">
        <v>74</v>
      </c>
    </row>
    <row r="35" spans="2:19" ht="15.75" x14ac:dyDescent="0.25">
      <c r="B35" s="13" t="s">
        <v>113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R35" t="s">
        <v>75</v>
      </c>
      <c r="S35" t="s">
        <v>76</v>
      </c>
    </row>
    <row r="36" spans="2:19" x14ac:dyDescent="0.2">
      <c r="R36" t="s">
        <v>77</v>
      </c>
      <c r="S36" t="s">
        <v>78</v>
      </c>
    </row>
    <row r="37" spans="2:19" x14ac:dyDescent="0.2">
      <c r="H37" s="7" t="s">
        <v>120</v>
      </c>
      <c r="I37" s="10" t="s">
        <v>509</v>
      </c>
      <c r="J37" s="8" t="str">
        <f>IF(I37="Select","Mandatory","")</f>
        <v>Mandatory</v>
      </c>
      <c r="R37" t="s">
        <v>79</v>
      </c>
      <c r="S37" t="s">
        <v>80</v>
      </c>
    </row>
    <row r="38" spans="2:19" ht="3.75" customHeight="1" x14ac:dyDescent="0.2">
      <c r="R38" t="s">
        <v>81</v>
      </c>
      <c r="S38" t="s">
        <v>82</v>
      </c>
    </row>
    <row r="39" spans="2:19" x14ac:dyDescent="0.2">
      <c r="C39" s="2" t="s">
        <v>1</v>
      </c>
      <c r="D39" s="20"/>
      <c r="E39" s="21"/>
      <c r="F39" s="21"/>
      <c r="G39" s="21"/>
      <c r="H39" s="21"/>
      <c r="I39" s="22"/>
      <c r="J39" s="8" t="str">
        <f>IF(AND($I$37="No",D39=""),"Mandatory","")</f>
        <v/>
      </c>
      <c r="R39" t="s">
        <v>83</v>
      </c>
      <c r="S39" t="s">
        <v>84</v>
      </c>
    </row>
    <row r="40" spans="2:19" x14ac:dyDescent="0.2">
      <c r="C40" s="2" t="s">
        <v>114</v>
      </c>
      <c r="D40" s="20"/>
      <c r="E40" s="21"/>
      <c r="F40" s="21"/>
      <c r="G40" s="21"/>
      <c r="H40" s="21"/>
      <c r="I40" s="22"/>
      <c r="J40" s="8" t="str">
        <f t="shared" ref="J40:J43" si="2">IF(AND($I$37="No",D40=""),"Mandatory","")</f>
        <v/>
      </c>
      <c r="R40" t="s">
        <v>85</v>
      </c>
      <c r="S40" t="s">
        <v>86</v>
      </c>
    </row>
    <row r="41" spans="2:19" x14ac:dyDescent="0.2">
      <c r="C41" s="2" t="s">
        <v>2</v>
      </c>
      <c r="D41" s="20"/>
      <c r="E41" s="21"/>
      <c r="F41" s="21"/>
      <c r="G41" s="21"/>
      <c r="H41" s="21"/>
      <c r="I41" s="22"/>
      <c r="J41" s="8"/>
      <c r="R41" t="s">
        <v>87</v>
      </c>
      <c r="S41" t="s">
        <v>88</v>
      </c>
    </row>
    <row r="42" spans="2:19" x14ac:dyDescent="0.2">
      <c r="C42" s="2" t="s">
        <v>4</v>
      </c>
      <c r="D42" s="20" t="s">
        <v>111</v>
      </c>
      <c r="E42" s="21"/>
      <c r="F42" s="21"/>
      <c r="G42" s="21"/>
      <c r="H42" s="21"/>
      <c r="I42" s="22"/>
      <c r="J42" s="8" t="str">
        <f>IF(AND(I37="no",D42="Select from dropdown list"),"Mandatory","")</f>
        <v/>
      </c>
      <c r="K42" s="6" t="str">
        <f>IF(D42="Select from dropdown list","",VLOOKUP(D42,R1:S300,2,0))</f>
        <v/>
      </c>
      <c r="R42" t="s">
        <v>89</v>
      </c>
      <c r="S42" t="s">
        <v>90</v>
      </c>
    </row>
    <row r="43" spans="2:19" x14ac:dyDescent="0.2">
      <c r="C43" s="2" t="s">
        <v>5</v>
      </c>
      <c r="D43" s="14"/>
      <c r="E43" s="15"/>
      <c r="F43" s="15"/>
      <c r="G43" s="15"/>
      <c r="H43" s="15"/>
      <c r="I43" s="16"/>
      <c r="J43" s="8" t="str">
        <f t="shared" si="2"/>
        <v/>
      </c>
      <c r="R43" t="s">
        <v>91</v>
      </c>
      <c r="S43" t="s">
        <v>92</v>
      </c>
    </row>
    <row r="44" spans="2:19" x14ac:dyDescent="0.2">
      <c r="C44" s="2"/>
      <c r="D44" s="17"/>
      <c r="E44" s="18"/>
      <c r="F44" s="18"/>
      <c r="G44" s="18"/>
      <c r="H44" s="18"/>
      <c r="I44" s="19"/>
      <c r="R44" t="s">
        <v>93</v>
      </c>
      <c r="S44" t="s">
        <v>94</v>
      </c>
    </row>
    <row r="45" spans="2:19" x14ac:dyDescent="0.2">
      <c r="C45" s="2"/>
      <c r="D45" s="17"/>
      <c r="E45" s="18"/>
      <c r="F45" s="18"/>
      <c r="G45" s="18"/>
      <c r="H45" s="18"/>
      <c r="I45" s="19"/>
      <c r="R45" t="s">
        <v>95</v>
      </c>
      <c r="S45" t="s">
        <v>96</v>
      </c>
    </row>
    <row r="46" spans="2:19" x14ac:dyDescent="0.2">
      <c r="C46" s="2"/>
      <c r="D46" s="24"/>
      <c r="E46" s="25"/>
      <c r="F46" s="25"/>
      <c r="G46" s="25"/>
      <c r="H46" s="25"/>
      <c r="I46" s="26"/>
      <c r="R46" t="s">
        <v>97</v>
      </c>
      <c r="S46" t="s">
        <v>98</v>
      </c>
    </row>
    <row r="47" spans="2:19" x14ac:dyDescent="0.2">
      <c r="C47" s="2" t="s">
        <v>505</v>
      </c>
      <c r="D47" s="20"/>
      <c r="E47" s="21"/>
      <c r="F47" s="21"/>
      <c r="G47" s="21"/>
      <c r="H47" s="21"/>
      <c r="I47" s="22"/>
      <c r="J47" s="8" t="str">
        <f t="shared" ref="J47:J50" si="3">IF(AND($I$37="No",D47=""),"Mandatory","")</f>
        <v/>
      </c>
      <c r="R47" t="s">
        <v>99</v>
      </c>
      <c r="S47" t="s">
        <v>100</v>
      </c>
    </row>
    <row r="48" spans="2:19" x14ac:dyDescent="0.2">
      <c r="C48" s="2" t="s">
        <v>8</v>
      </c>
      <c r="D48" s="28"/>
      <c r="E48" s="29"/>
      <c r="F48" s="29"/>
      <c r="G48" s="29"/>
      <c r="H48" s="29"/>
      <c r="I48" s="30"/>
      <c r="J48" s="8" t="str">
        <f t="shared" si="3"/>
        <v/>
      </c>
      <c r="R48" t="s">
        <v>101</v>
      </c>
      <c r="S48" t="s">
        <v>102</v>
      </c>
    </row>
    <row r="49" spans="1:19" x14ac:dyDescent="0.2">
      <c r="C49" s="2" t="s">
        <v>9</v>
      </c>
      <c r="D49" s="28"/>
      <c r="E49" s="29"/>
      <c r="F49" s="29"/>
      <c r="G49" s="29"/>
      <c r="H49" s="29"/>
      <c r="I49" s="30"/>
      <c r="J49" s="8"/>
      <c r="R49" t="s">
        <v>103</v>
      </c>
      <c r="S49" t="s">
        <v>104</v>
      </c>
    </row>
    <row r="50" spans="1:19" x14ac:dyDescent="0.2">
      <c r="C50" s="2" t="s">
        <v>10</v>
      </c>
      <c r="D50" s="27"/>
      <c r="E50" s="21"/>
      <c r="F50" s="21"/>
      <c r="G50" s="21"/>
      <c r="H50" s="21"/>
      <c r="I50" s="22"/>
      <c r="J50" s="8" t="str">
        <f t="shared" si="3"/>
        <v/>
      </c>
      <c r="R50" t="s">
        <v>105</v>
      </c>
      <c r="S50" t="s">
        <v>106</v>
      </c>
    </row>
    <row r="51" spans="1:19" x14ac:dyDescent="0.2">
      <c r="R51" t="s">
        <v>107</v>
      </c>
      <c r="S51" t="s">
        <v>108</v>
      </c>
    </row>
    <row r="52" spans="1:19" x14ac:dyDescent="0.2">
      <c r="A52" s="6" t="str">
        <f>CLEAN("¬"&amp;D12&amp;"¬"&amp;D15&amp;"¬"&amp;D17&amp;"¬"&amp;D18&amp;"¬"&amp;D19&amp;"¬"&amp;D20&amp;"¬"&amp;K21&amp;"¬"&amp;D22&amp;"¬"&amp;D23&amp;"¬"&amp;D24&amp;"¬"&amp;D25&amp;"¬"&amp;D26&amp;"¬"&amp;D29&amp;"¬"&amp;D30&amp;"¬"&amp;D31&amp;"¬"&amp;D32&amp;"¬"&amp;D33&amp;"¬")</f>
        <v>¬¬Select from dropdown¬¬¬¬¬¬¬¬¬¬¬¬¬¬¬¬</v>
      </c>
      <c r="B52" s="6" t="str">
        <f>CLEAN(IF(D15="individual",D17&amp;"¬"&amp;D18,D29&amp;"¬"&amp;D30)&amp;"¬"&amp;D19&amp;"¬"&amp;K21&amp;"¬"&amp;D22&amp;"¬"&amp;D23&amp;"¬"&amp;D24&amp;"¬"&amp;D25&amp;"¬"&amp;D26&amp;"¬"&amp;D31&amp;"¬"&amp;D32&amp;"¬"&amp;D33&amp;"¬"&amp;I37)</f>
        <v>¬¬¬¬¬¬¬¬¬¬¬¬Select</v>
      </c>
      <c r="R52" t="s">
        <v>109</v>
      </c>
      <c r="S52" t="s">
        <v>110</v>
      </c>
    </row>
    <row r="53" spans="1:19" x14ac:dyDescent="0.2">
      <c r="A53" s="6" t="str">
        <f>CLEAN(D39&amp;"¬"&amp;D40&amp;"¬"&amp;D41&amp;"¬"&amp;K42&amp;"¬"&amp;D43&amp;"¬"&amp;D44&amp;"¬"&amp;D45&amp;"¬"&amp;D46&amp;"¬"&amp;D47&amp;"¬"&amp;D48&amp;"¬"&amp;D49&amp;"¬"&amp;D50&amp;"¬"&amp;I37)</f>
        <v>¬¬¬¬¬¬¬¬¬¬¬¬Select</v>
      </c>
      <c r="R53" t="s">
        <v>121</v>
      </c>
      <c r="S53" t="s">
        <v>122</v>
      </c>
    </row>
    <row r="54" spans="1:19" x14ac:dyDescent="0.2">
      <c r="A54" s="6" t="str">
        <f>IF(I37="Yes",A52&amp;B52,IF(I37="No",A52&amp;A53,A52&amp;A53))</f>
        <v>¬¬Select from dropdown¬¬¬¬¬¬¬¬¬¬¬¬¬¬¬¬¬¬¬¬¬¬¬¬¬¬¬¬Select</v>
      </c>
      <c r="R54" t="s">
        <v>123</v>
      </c>
      <c r="S54" t="s">
        <v>124</v>
      </c>
    </row>
    <row r="55" spans="1:19" x14ac:dyDescent="0.2">
      <c r="R55" t="s">
        <v>125</v>
      </c>
      <c r="S55" t="s">
        <v>126</v>
      </c>
    </row>
    <row r="56" spans="1:19" x14ac:dyDescent="0.2">
      <c r="R56" t="s">
        <v>127</v>
      </c>
      <c r="S56" t="s">
        <v>128</v>
      </c>
    </row>
    <row r="57" spans="1:19" x14ac:dyDescent="0.2">
      <c r="R57" t="s">
        <v>129</v>
      </c>
      <c r="S57" t="s">
        <v>130</v>
      </c>
    </row>
    <row r="58" spans="1:19" x14ac:dyDescent="0.2">
      <c r="R58" t="s">
        <v>131</v>
      </c>
      <c r="S58" t="s">
        <v>132</v>
      </c>
    </row>
    <row r="59" spans="1:19" x14ac:dyDescent="0.2">
      <c r="R59" t="s">
        <v>133</v>
      </c>
      <c r="S59" t="s">
        <v>134</v>
      </c>
    </row>
    <row r="60" spans="1:19" x14ac:dyDescent="0.2">
      <c r="R60" t="s">
        <v>135</v>
      </c>
      <c r="S60" t="s">
        <v>136</v>
      </c>
    </row>
    <row r="61" spans="1:19" x14ac:dyDescent="0.2">
      <c r="R61" t="s">
        <v>137</v>
      </c>
      <c r="S61" t="s">
        <v>138</v>
      </c>
    </row>
    <row r="62" spans="1:19" x14ac:dyDescent="0.2">
      <c r="R62" t="s">
        <v>139</v>
      </c>
      <c r="S62" t="s">
        <v>140</v>
      </c>
    </row>
    <row r="63" spans="1:19" x14ac:dyDescent="0.2">
      <c r="R63" t="s">
        <v>141</v>
      </c>
      <c r="S63" t="s">
        <v>142</v>
      </c>
    </row>
    <row r="64" spans="1:19" x14ac:dyDescent="0.2">
      <c r="R64" t="s">
        <v>143</v>
      </c>
      <c r="S64" t="s">
        <v>144</v>
      </c>
    </row>
    <row r="65" spans="18:19" x14ac:dyDescent="0.2">
      <c r="R65" t="s">
        <v>145</v>
      </c>
      <c r="S65" t="s">
        <v>146</v>
      </c>
    </row>
    <row r="66" spans="18:19" x14ac:dyDescent="0.2">
      <c r="R66" t="s">
        <v>147</v>
      </c>
      <c r="S66" t="s">
        <v>148</v>
      </c>
    </row>
    <row r="67" spans="18:19" x14ac:dyDescent="0.2">
      <c r="R67" t="s">
        <v>149</v>
      </c>
      <c r="S67" t="s">
        <v>150</v>
      </c>
    </row>
    <row r="68" spans="18:19" x14ac:dyDescent="0.2">
      <c r="R68" t="s">
        <v>151</v>
      </c>
      <c r="S68" t="s">
        <v>152</v>
      </c>
    </row>
    <row r="69" spans="18:19" x14ac:dyDescent="0.2">
      <c r="R69" t="s">
        <v>153</v>
      </c>
      <c r="S69" t="s">
        <v>154</v>
      </c>
    </row>
    <row r="70" spans="18:19" x14ac:dyDescent="0.2">
      <c r="R70" t="s">
        <v>155</v>
      </c>
      <c r="S70" t="s">
        <v>156</v>
      </c>
    </row>
    <row r="71" spans="18:19" x14ac:dyDescent="0.2">
      <c r="R71" t="s">
        <v>157</v>
      </c>
      <c r="S71" t="s">
        <v>158</v>
      </c>
    </row>
    <row r="72" spans="18:19" x14ac:dyDescent="0.2">
      <c r="R72" t="s">
        <v>159</v>
      </c>
      <c r="S72" t="s">
        <v>160</v>
      </c>
    </row>
    <row r="73" spans="18:19" x14ac:dyDescent="0.2">
      <c r="R73" t="s">
        <v>161</v>
      </c>
      <c r="S73" t="s">
        <v>162</v>
      </c>
    </row>
    <row r="74" spans="18:19" x14ac:dyDescent="0.2">
      <c r="R74" t="s">
        <v>163</v>
      </c>
      <c r="S74" t="s">
        <v>164</v>
      </c>
    </row>
    <row r="75" spans="18:19" x14ac:dyDescent="0.2">
      <c r="R75" t="s">
        <v>165</v>
      </c>
      <c r="S75" t="s">
        <v>166</v>
      </c>
    </row>
    <row r="76" spans="18:19" x14ac:dyDescent="0.2">
      <c r="R76" t="s">
        <v>167</v>
      </c>
      <c r="S76" t="s">
        <v>168</v>
      </c>
    </row>
    <row r="77" spans="18:19" x14ac:dyDescent="0.2">
      <c r="R77" t="s">
        <v>169</v>
      </c>
      <c r="S77" t="s">
        <v>170</v>
      </c>
    </row>
    <row r="78" spans="18:19" x14ac:dyDescent="0.2">
      <c r="R78" t="s">
        <v>171</v>
      </c>
      <c r="S78" t="s">
        <v>172</v>
      </c>
    </row>
    <row r="79" spans="18:19" x14ac:dyDescent="0.2">
      <c r="R79" t="s">
        <v>173</v>
      </c>
      <c r="S79" t="s">
        <v>174</v>
      </c>
    </row>
    <row r="80" spans="18:19" x14ac:dyDescent="0.2">
      <c r="R80" t="s">
        <v>175</v>
      </c>
      <c r="S80" t="s">
        <v>176</v>
      </c>
    </row>
    <row r="81" spans="18:19" x14ac:dyDescent="0.2">
      <c r="R81" t="s">
        <v>177</v>
      </c>
      <c r="S81" t="s">
        <v>178</v>
      </c>
    </row>
    <row r="82" spans="18:19" x14ac:dyDescent="0.2">
      <c r="R82" t="s">
        <v>179</v>
      </c>
      <c r="S82" t="s">
        <v>180</v>
      </c>
    </row>
    <row r="83" spans="18:19" x14ac:dyDescent="0.2">
      <c r="R83" t="s">
        <v>181</v>
      </c>
      <c r="S83" t="s">
        <v>182</v>
      </c>
    </row>
    <row r="84" spans="18:19" x14ac:dyDescent="0.2">
      <c r="R84" t="s">
        <v>183</v>
      </c>
      <c r="S84" t="s">
        <v>184</v>
      </c>
    </row>
    <row r="85" spans="18:19" x14ac:dyDescent="0.2">
      <c r="R85" t="s">
        <v>185</v>
      </c>
      <c r="S85" t="s">
        <v>186</v>
      </c>
    </row>
    <row r="86" spans="18:19" x14ac:dyDescent="0.2">
      <c r="R86" t="s">
        <v>187</v>
      </c>
      <c r="S86" t="s">
        <v>188</v>
      </c>
    </row>
    <row r="87" spans="18:19" x14ac:dyDescent="0.2">
      <c r="R87" t="s">
        <v>189</v>
      </c>
      <c r="S87" t="s">
        <v>190</v>
      </c>
    </row>
    <row r="88" spans="18:19" x14ac:dyDescent="0.2">
      <c r="R88" t="s">
        <v>191</v>
      </c>
      <c r="S88" t="s">
        <v>192</v>
      </c>
    </row>
    <row r="89" spans="18:19" x14ac:dyDescent="0.2">
      <c r="R89" t="s">
        <v>193</v>
      </c>
      <c r="S89" t="s">
        <v>194</v>
      </c>
    </row>
    <row r="90" spans="18:19" x14ac:dyDescent="0.2">
      <c r="R90" t="s">
        <v>195</v>
      </c>
      <c r="S90" t="s">
        <v>196</v>
      </c>
    </row>
    <row r="91" spans="18:19" x14ac:dyDescent="0.2">
      <c r="R91" t="s">
        <v>197</v>
      </c>
      <c r="S91" t="s">
        <v>198</v>
      </c>
    </row>
    <row r="92" spans="18:19" x14ac:dyDescent="0.2">
      <c r="R92" t="s">
        <v>199</v>
      </c>
      <c r="S92" t="s">
        <v>200</v>
      </c>
    </row>
    <row r="93" spans="18:19" x14ac:dyDescent="0.2">
      <c r="R93" t="s">
        <v>201</v>
      </c>
      <c r="S93" t="s">
        <v>202</v>
      </c>
    </row>
    <row r="94" spans="18:19" x14ac:dyDescent="0.2">
      <c r="R94" t="s">
        <v>203</v>
      </c>
      <c r="S94" t="s">
        <v>204</v>
      </c>
    </row>
    <row r="95" spans="18:19" x14ac:dyDescent="0.2">
      <c r="R95" t="s">
        <v>205</v>
      </c>
      <c r="S95" t="s">
        <v>206</v>
      </c>
    </row>
    <row r="96" spans="18:19" x14ac:dyDescent="0.2">
      <c r="R96" t="s">
        <v>207</v>
      </c>
      <c r="S96" t="s">
        <v>208</v>
      </c>
    </row>
    <row r="97" spans="18:19" x14ac:dyDescent="0.2">
      <c r="R97" t="s">
        <v>209</v>
      </c>
      <c r="S97" t="s">
        <v>210</v>
      </c>
    </row>
    <row r="98" spans="18:19" x14ac:dyDescent="0.2">
      <c r="R98" t="s">
        <v>211</v>
      </c>
      <c r="S98" t="s">
        <v>212</v>
      </c>
    </row>
    <row r="99" spans="18:19" x14ac:dyDescent="0.2">
      <c r="R99" t="s">
        <v>213</v>
      </c>
      <c r="S99" t="s">
        <v>214</v>
      </c>
    </row>
    <row r="100" spans="18:19" x14ac:dyDescent="0.2">
      <c r="R100" t="s">
        <v>215</v>
      </c>
      <c r="S100" t="s">
        <v>216</v>
      </c>
    </row>
    <row r="101" spans="18:19" x14ac:dyDescent="0.2">
      <c r="R101" t="s">
        <v>217</v>
      </c>
      <c r="S101" t="s">
        <v>218</v>
      </c>
    </row>
    <row r="102" spans="18:19" x14ac:dyDescent="0.2">
      <c r="R102" t="s">
        <v>219</v>
      </c>
      <c r="S102" t="s">
        <v>220</v>
      </c>
    </row>
    <row r="103" spans="18:19" x14ac:dyDescent="0.2">
      <c r="R103" t="s">
        <v>221</v>
      </c>
      <c r="S103" t="s">
        <v>222</v>
      </c>
    </row>
    <row r="104" spans="18:19" x14ac:dyDescent="0.2">
      <c r="R104" t="s">
        <v>223</v>
      </c>
      <c r="S104" t="s">
        <v>224</v>
      </c>
    </row>
    <row r="105" spans="18:19" x14ac:dyDescent="0.2">
      <c r="R105" t="s">
        <v>225</v>
      </c>
      <c r="S105" t="s">
        <v>226</v>
      </c>
    </row>
    <row r="106" spans="18:19" x14ac:dyDescent="0.2">
      <c r="R106" t="s">
        <v>227</v>
      </c>
      <c r="S106" t="s">
        <v>228</v>
      </c>
    </row>
    <row r="107" spans="18:19" x14ac:dyDescent="0.2">
      <c r="R107" t="s">
        <v>229</v>
      </c>
      <c r="S107" t="s">
        <v>230</v>
      </c>
    </row>
    <row r="108" spans="18:19" x14ac:dyDescent="0.2">
      <c r="R108" t="s">
        <v>231</v>
      </c>
      <c r="S108" t="s">
        <v>232</v>
      </c>
    </row>
    <row r="109" spans="18:19" x14ac:dyDescent="0.2">
      <c r="R109" t="s">
        <v>233</v>
      </c>
      <c r="S109" t="s">
        <v>234</v>
      </c>
    </row>
    <row r="110" spans="18:19" x14ac:dyDescent="0.2">
      <c r="R110" t="s">
        <v>235</v>
      </c>
      <c r="S110" t="s">
        <v>236</v>
      </c>
    </row>
    <row r="111" spans="18:19" x14ac:dyDescent="0.2">
      <c r="R111" t="s">
        <v>237</v>
      </c>
      <c r="S111" t="s">
        <v>238</v>
      </c>
    </row>
    <row r="112" spans="18:19" x14ac:dyDescent="0.2">
      <c r="R112" t="s">
        <v>239</v>
      </c>
      <c r="S112" t="s">
        <v>240</v>
      </c>
    </row>
    <row r="113" spans="18:19" x14ac:dyDescent="0.2">
      <c r="R113" t="s">
        <v>241</v>
      </c>
      <c r="S113" t="s">
        <v>242</v>
      </c>
    </row>
    <row r="114" spans="18:19" x14ac:dyDescent="0.2">
      <c r="R114" t="s">
        <v>243</v>
      </c>
      <c r="S114" t="s">
        <v>244</v>
      </c>
    </row>
    <row r="115" spans="18:19" x14ac:dyDescent="0.2">
      <c r="R115" t="s">
        <v>245</v>
      </c>
      <c r="S115" t="s">
        <v>246</v>
      </c>
    </row>
    <row r="116" spans="18:19" x14ac:dyDescent="0.2">
      <c r="R116" t="s">
        <v>247</v>
      </c>
      <c r="S116" t="s">
        <v>248</v>
      </c>
    </row>
    <row r="117" spans="18:19" x14ac:dyDescent="0.2">
      <c r="R117" t="s">
        <v>249</v>
      </c>
      <c r="S117" t="s">
        <v>250</v>
      </c>
    </row>
    <row r="118" spans="18:19" x14ac:dyDescent="0.2">
      <c r="R118" t="s">
        <v>251</v>
      </c>
      <c r="S118" t="s">
        <v>252</v>
      </c>
    </row>
    <row r="119" spans="18:19" x14ac:dyDescent="0.2">
      <c r="R119" t="s">
        <v>253</v>
      </c>
      <c r="S119" t="s">
        <v>254</v>
      </c>
    </row>
    <row r="120" spans="18:19" x14ac:dyDescent="0.2">
      <c r="R120" t="s">
        <v>255</v>
      </c>
      <c r="S120" t="s">
        <v>256</v>
      </c>
    </row>
    <row r="121" spans="18:19" x14ac:dyDescent="0.2">
      <c r="R121" t="s">
        <v>257</v>
      </c>
      <c r="S121" t="s">
        <v>258</v>
      </c>
    </row>
    <row r="122" spans="18:19" x14ac:dyDescent="0.2">
      <c r="R122" t="s">
        <v>259</v>
      </c>
      <c r="S122" t="s">
        <v>260</v>
      </c>
    </row>
    <row r="123" spans="18:19" x14ac:dyDescent="0.2">
      <c r="R123" t="s">
        <v>261</v>
      </c>
      <c r="S123" t="s">
        <v>262</v>
      </c>
    </row>
    <row r="124" spans="18:19" x14ac:dyDescent="0.2">
      <c r="R124" t="s">
        <v>263</v>
      </c>
      <c r="S124" t="s">
        <v>264</v>
      </c>
    </row>
    <row r="125" spans="18:19" x14ac:dyDescent="0.2">
      <c r="R125" t="s">
        <v>265</v>
      </c>
      <c r="S125" t="s">
        <v>266</v>
      </c>
    </row>
    <row r="126" spans="18:19" x14ac:dyDescent="0.2">
      <c r="R126" t="s">
        <v>267</v>
      </c>
      <c r="S126" t="s">
        <v>268</v>
      </c>
    </row>
    <row r="127" spans="18:19" x14ac:dyDescent="0.2">
      <c r="R127" t="s">
        <v>269</v>
      </c>
      <c r="S127" t="s">
        <v>270</v>
      </c>
    </row>
    <row r="128" spans="18:19" x14ac:dyDescent="0.2">
      <c r="R128" t="s">
        <v>271</v>
      </c>
      <c r="S128" t="s">
        <v>272</v>
      </c>
    </row>
    <row r="129" spans="18:19" x14ac:dyDescent="0.2">
      <c r="R129" t="s">
        <v>273</v>
      </c>
      <c r="S129" t="s">
        <v>274</v>
      </c>
    </row>
    <row r="130" spans="18:19" x14ac:dyDescent="0.2">
      <c r="R130" t="s">
        <v>275</v>
      </c>
      <c r="S130" t="s">
        <v>276</v>
      </c>
    </row>
    <row r="131" spans="18:19" x14ac:dyDescent="0.2">
      <c r="R131" t="s">
        <v>277</v>
      </c>
      <c r="S131" t="s">
        <v>278</v>
      </c>
    </row>
    <row r="132" spans="18:19" x14ac:dyDescent="0.2">
      <c r="R132" t="s">
        <v>279</v>
      </c>
      <c r="S132" t="s">
        <v>280</v>
      </c>
    </row>
    <row r="133" spans="18:19" x14ac:dyDescent="0.2">
      <c r="R133" t="s">
        <v>281</v>
      </c>
      <c r="S133" t="s">
        <v>282</v>
      </c>
    </row>
    <row r="134" spans="18:19" x14ac:dyDescent="0.2">
      <c r="R134" t="s">
        <v>283</v>
      </c>
      <c r="S134" t="s">
        <v>284</v>
      </c>
    </row>
    <row r="135" spans="18:19" x14ac:dyDescent="0.2">
      <c r="R135" t="s">
        <v>285</v>
      </c>
      <c r="S135" t="s">
        <v>286</v>
      </c>
    </row>
    <row r="136" spans="18:19" x14ac:dyDescent="0.2">
      <c r="R136" t="s">
        <v>287</v>
      </c>
      <c r="S136" t="s">
        <v>288</v>
      </c>
    </row>
    <row r="137" spans="18:19" x14ac:dyDescent="0.2">
      <c r="R137" t="s">
        <v>289</v>
      </c>
      <c r="S137" t="s">
        <v>290</v>
      </c>
    </row>
    <row r="138" spans="18:19" x14ac:dyDescent="0.2">
      <c r="R138" t="s">
        <v>291</v>
      </c>
      <c r="S138" t="s">
        <v>292</v>
      </c>
    </row>
    <row r="139" spans="18:19" x14ac:dyDescent="0.2">
      <c r="R139" t="s">
        <v>293</v>
      </c>
      <c r="S139" t="s">
        <v>294</v>
      </c>
    </row>
    <row r="140" spans="18:19" x14ac:dyDescent="0.2">
      <c r="R140" t="s">
        <v>295</v>
      </c>
      <c r="S140" t="s">
        <v>296</v>
      </c>
    </row>
    <row r="141" spans="18:19" x14ac:dyDescent="0.2">
      <c r="R141" t="s">
        <v>297</v>
      </c>
      <c r="S141" t="s">
        <v>298</v>
      </c>
    </row>
    <row r="142" spans="18:19" x14ac:dyDescent="0.2">
      <c r="R142" t="s">
        <v>299</v>
      </c>
      <c r="S142" t="s">
        <v>300</v>
      </c>
    </row>
    <row r="143" spans="18:19" x14ac:dyDescent="0.2">
      <c r="R143" t="s">
        <v>301</v>
      </c>
      <c r="S143" t="s">
        <v>302</v>
      </c>
    </row>
    <row r="144" spans="18:19" x14ac:dyDescent="0.2">
      <c r="R144" t="s">
        <v>303</v>
      </c>
      <c r="S144" t="s">
        <v>304</v>
      </c>
    </row>
    <row r="145" spans="18:19" x14ac:dyDescent="0.2">
      <c r="R145" t="s">
        <v>305</v>
      </c>
      <c r="S145" t="s">
        <v>306</v>
      </c>
    </row>
    <row r="146" spans="18:19" x14ac:dyDescent="0.2">
      <c r="R146" t="s">
        <v>307</v>
      </c>
      <c r="S146" t="s">
        <v>308</v>
      </c>
    </row>
    <row r="147" spans="18:19" x14ac:dyDescent="0.2">
      <c r="R147" t="s">
        <v>309</v>
      </c>
      <c r="S147" t="s">
        <v>310</v>
      </c>
    </row>
    <row r="148" spans="18:19" x14ac:dyDescent="0.2">
      <c r="R148" t="s">
        <v>311</v>
      </c>
      <c r="S148" t="s">
        <v>312</v>
      </c>
    </row>
    <row r="149" spans="18:19" x14ac:dyDescent="0.2">
      <c r="R149" t="s">
        <v>313</v>
      </c>
      <c r="S149" t="s">
        <v>314</v>
      </c>
    </row>
    <row r="150" spans="18:19" x14ac:dyDescent="0.2">
      <c r="R150" t="s">
        <v>315</v>
      </c>
      <c r="S150" t="s">
        <v>316</v>
      </c>
    </row>
    <row r="151" spans="18:19" x14ac:dyDescent="0.2">
      <c r="R151" t="s">
        <v>317</v>
      </c>
      <c r="S151" t="s">
        <v>318</v>
      </c>
    </row>
    <row r="152" spans="18:19" x14ac:dyDescent="0.2">
      <c r="R152" t="s">
        <v>319</v>
      </c>
      <c r="S152" t="s">
        <v>320</v>
      </c>
    </row>
    <row r="153" spans="18:19" x14ac:dyDescent="0.2">
      <c r="R153" t="s">
        <v>321</v>
      </c>
      <c r="S153" t="s">
        <v>322</v>
      </c>
    </row>
    <row r="154" spans="18:19" x14ac:dyDescent="0.2">
      <c r="R154" t="s">
        <v>323</v>
      </c>
      <c r="S154" t="s">
        <v>324</v>
      </c>
    </row>
    <row r="155" spans="18:19" x14ac:dyDescent="0.2">
      <c r="R155" t="s">
        <v>325</v>
      </c>
      <c r="S155" t="s">
        <v>326</v>
      </c>
    </row>
    <row r="156" spans="18:19" x14ac:dyDescent="0.2">
      <c r="R156" t="s">
        <v>327</v>
      </c>
      <c r="S156" t="s">
        <v>328</v>
      </c>
    </row>
    <row r="157" spans="18:19" x14ac:dyDescent="0.2">
      <c r="R157" t="s">
        <v>329</v>
      </c>
      <c r="S157" t="s">
        <v>330</v>
      </c>
    </row>
    <row r="158" spans="18:19" x14ac:dyDescent="0.2">
      <c r="R158" t="s">
        <v>331</v>
      </c>
      <c r="S158" t="s">
        <v>332</v>
      </c>
    </row>
    <row r="159" spans="18:19" x14ac:dyDescent="0.2">
      <c r="R159" t="s">
        <v>333</v>
      </c>
      <c r="S159" t="s">
        <v>334</v>
      </c>
    </row>
    <row r="160" spans="18:19" x14ac:dyDescent="0.2">
      <c r="R160" t="s">
        <v>335</v>
      </c>
      <c r="S160" t="s">
        <v>336</v>
      </c>
    </row>
    <row r="161" spans="18:19" x14ac:dyDescent="0.2">
      <c r="R161" t="s">
        <v>337</v>
      </c>
      <c r="S161" t="s">
        <v>338</v>
      </c>
    </row>
    <row r="162" spans="18:19" x14ac:dyDescent="0.2">
      <c r="R162" t="s">
        <v>339</v>
      </c>
      <c r="S162" t="s">
        <v>340</v>
      </c>
    </row>
    <row r="163" spans="18:19" x14ac:dyDescent="0.2">
      <c r="R163" t="s">
        <v>341</v>
      </c>
      <c r="S163" t="s">
        <v>342</v>
      </c>
    </row>
    <row r="164" spans="18:19" x14ac:dyDescent="0.2">
      <c r="R164" t="s">
        <v>343</v>
      </c>
      <c r="S164" t="s">
        <v>344</v>
      </c>
    </row>
    <row r="165" spans="18:19" x14ac:dyDescent="0.2">
      <c r="R165" t="s">
        <v>345</v>
      </c>
      <c r="S165" t="s">
        <v>346</v>
      </c>
    </row>
    <row r="166" spans="18:19" x14ac:dyDescent="0.2">
      <c r="R166" t="s">
        <v>347</v>
      </c>
      <c r="S166" t="s">
        <v>348</v>
      </c>
    </row>
    <row r="167" spans="18:19" x14ac:dyDescent="0.2">
      <c r="R167" t="s">
        <v>349</v>
      </c>
      <c r="S167" t="s">
        <v>350</v>
      </c>
    </row>
    <row r="168" spans="18:19" x14ac:dyDescent="0.2">
      <c r="R168" t="s">
        <v>351</v>
      </c>
      <c r="S168" t="s">
        <v>352</v>
      </c>
    </row>
    <row r="169" spans="18:19" x14ac:dyDescent="0.2">
      <c r="R169" t="s">
        <v>353</v>
      </c>
      <c r="S169" t="s">
        <v>354</v>
      </c>
    </row>
    <row r="170" spans="18:19" x14ac:dyDescent="0.2">
      <c r="R170" t="s">
        <v>355</v>
      </c>
      <c r="S170" t="s">
        <v>356</v>
      </c>
    </row>
    <row r="171" spans="18:19" x14ac:dyDescent="0.2">
      <c r="R171" t="s">
        <v>357</v>
      </c>
      <c r="S171" t="s">
        <v>358</v>
      </c>
    </row>
    <row r="172" spans="18:19" x14ac:dyDescent="0.2">
      <c r="R172" t="s">
        <v>359</v>
      </c>
      <c r="S172" t="s">
        <v>360</v>
      </c>
    </row>
    <row r="173" spans="18:19" x14ac:dyDescent="0.2">
      <c r="R173" t="s">
        <v>361</v>
      </c>
      <c r="S173" t="s">
        <v>362</v>
      </c>
    </row>
    <row r="174" spans="18:19" x14ac:dyDescent="0.2">
      <c r="R174" t="s">
        <v>363</v>
      </c>
      <c r="S174" t="s">
        <v>364</v>
      </c>
    </row>
    <row r="175" spans="18:19" x14ac:dyDescent="0.2">
      <c r="R175" t="s">
        <v>365</v>
      </c>
      <c r="S175" t="s">
        <v>366</v>
      </c>
    </row>
    <row r="176" spans="18:19" x14ac:dyDescent="0.2">
      <c r="R176" t="s">
        <v>367</v>
      </c>
      <c r="S176" t="s">
        <v>368</v>
      </c>
    </row>
    <row r="177" spans="18:19" x14ac:dyDescent="0.2">
      <c r="R177" t="s">
        <v>369</v>
      </c>
      <c r="S177" t="s">
        <v>370</v>
      </c>
    </row>
    <row r="178" spans="18:19" x14ac:dyDescent="0.2">
      <c r="R178" t="s">
        <v>371</v>
      </c>
      <c r="S178" t="s">
        <v>372</v>
      </c>
    </row>
    <row r="179" spans="18:19" x14ac:dyDescent="0.2">
      <c r="R179" t="s">
        <v>373</v>
      </c>
      <c r="S179" t="s">
        <v>374</v>
      </c>
    </row>
    <row r="180" spans="18:19" x14ac:dyDescent="0.2">
      <c r="R180" t="s">
        <v>375</v>
      </c>
      <c r="S180" t="s">
        <v>376</v>
      </c>
    </row>
    <row r="181" spans="18:19" x14ac:dyDescent="0.2">
      <c r="R181" t="s">
        <v>377</v>
      </c>
      <c r="S181" t="s">
        <v>378</v>
      </c>
    </row>
    <row r="182" spans="18:19" x14ac:dyDescent="0.2">
      <c r="R182" t="s">
        <v>379</v>
      </c>
      <c r="S182" t="s">
        <v>380</v>
      </c>
    </row>
    <row r="183" spans="18:19" x14ac:dyDescent="0.2">
      <c r="R183" t="s">
        <v>381</v>
      </c>
      <c r="S183" t="s">
        <v>382</v>
      </c>
    </row>
    <row r="184" spans="18:19" x14ac:dyDescent="0.2">
      <c r="R184" t="s">
        <v>383</v>
      </c>
      <c r="S184" t="s">
        <v>384</v>
      </c>
    </row>
    <row r="185" spans="18:19" x14ac:dyDescent="0.2">
      <c r="R185" t="s">
        <v>385</v>
      </c>
      <c r="S185" t="s">
        <v>386</v>
      </c>
    </row>
    <row r="186" spans="18:19" x14ac:dyDescent="0.2">
      <c r="R186" t="s">
        <v>387</v>
      </c>
      <c r="S186" t="s">
        <v>388</v>
      </c>
    </row>
    <row r="187" spans="18:19" x14ac:dyDescent="0.2">
      <c r="R187" t="s">
        <v>389</v>
      </c>
      <c r="S187" t="s">
        <v>390</v>
      </c>
    </row>
    <row r="188" spans="18:19" x14ac:dyDescent="0.2">
      <c r="R188" t="s">
        <v>391</v>
      </c>
      <c r="S188" t="s">
        <v>392</v>
      </c>
    </row>
    <row r="189" spans="18:19" x14ac:dyDescent="0.2">
      <c r="R189" t="s">
        <v>393</v>
      </c>
      <c r="S189" t="s">
        <v>394</v>
      </c>
    </row>
    <row r="190" spans="18:19" x14ac:dyDescent="0.2">
      <c r="R190" t="s">
        <v>395</v>
      </c>
      <c r="S190" t="s">
        <v>396</v>
      </c>
    </row>
    <row r="191" spans="18:19" x14ac:dyDescent="0.2">
      <c r="R191" t="s">
        <v>397</v>
      </c>
      <c r="S191" t="s">
        <v>398</v>
      </c>
    </row>
    <row r="192" spans="18:19" x14ac:dyDescent="0.2">
      <c r="R192" t="s">
        <v>399</v>
      </c>
      <c r="S192" t="s">
        <v>400</v>
      </c>
    </row>
    <row r="193" spans="18:19" x14ac:dyDescent="0.2">
      <c r="R193" t="s">
        <v>401</v>
      </c>
      <c r="S193" t="s">
        <v>402</v>
      </c>
    </row>
    <row r="194" spans="18:19" x14ac:dyDescent="0.2">
      <c r="R194" t="s">
        <v>403</v>
      </c>
      <c r="S194" t="s">
        <v>404</v>
      </c>
    </row>
    <row r="195" spans="18:19" x14ac:dyDescent="0.2">
      <c r="R195" t="s">
        <v>405</v>
      </c>
      <c r="S195" t="s">
        <v>406</v>
      </c>
    </row>
    <row r="196" spans="18:19" x14ac:dyDescent="0.2">
      <c r="R196" t="s">
        <v>407</v>
      </c>
      <c r="S196" t="s">
        <v>408</v>
      </c>
    </row>
    <row r="197" spans="18:19" x14ac:dyDescent="0.2">
      <c r="R197" t="s">
        <v>409</v>
      </c>
      <c r="S197" t="s">
        <v>410</v>
      </c>
    </row>
    <row r="198" spans="18:19" x14ac:dyDescent="0.2">
      <c r="R198" t="s">
        <v>411</v>
      </c>
      <c r="S198" t="s">
        <v>412</v>
      </c>
    </row>
    <row r="199" spans="18:19" x14ac:dyDescent="0.2">
      <c r="R199" t="s">
        <v>413</v>
      </c>
      <c r="S199" t="s">
        <v>414</v>
      </c>
    </row>
    <row r="200" spans="18:19" x14ac:dyDescent="0.2">
      <c r="R200" t="s">
        <v>415</v>
      </c>
      <c r="S200" t="s">
        <v>416</v>
      </c>
    </row>
    <row r="201" spans="18:19" x14ac:dyDescent="0.2">
      <c r="R201" t="s">
        <v>417</v>
      </c>
      <c r="S201" t="s">
        <v>418</v>
      </c>
    </row>
    <row r="202" spans="18:19" x14ac:dyDescent="0.2">
      <c r="R202" t="s">
        <v>419</v>
      </c>
      <c r="S202" t="s">
        <v>420</v>
      </c>
    </row>
    <row r="203" spans="18:19" x14ac:dyDescent="0.2">
      <c r="R203" t="s">
        <v>421</v>
      </c>
      <c r="S203" t="s">
        <v>422</v>
      </c>
    </row>
    <row r="204" spans="18:19" x14ac:dyDescent="0.2">
      <c r="R204" t="s">
        <v>423</v>
      </c>
      <c r="S204" t="s">
        <v>424</v>
      </c>
    </row>
    <row r="205" spans="18:19" x14ac:dyDescent="0.2">
      <c r="R205" t="s">
        <v>425</v>
      </c>
      <c r="S205" t="s">
        <v>426</v>
      </c>
    </row>
    <row r="206" spans="18:19" x14ac:dyDescent="0.2">
      <c r="R206" t="s">
        <v>427</v>
      </c>
      <c r="S206" t="s">
        <v>428</v>
      </c>
    </row>
    <row r="207" spans="18:19" x14ac:dyDescent="0.2">
      <c r="R207" t="s">
        <v>429</v>
      </c>
      <c r="S207" t="s">
        <v>430</v>
      </c>
    </row>
    <row r="208" spans="18:19" x14ac:dyDescent="0.2">
      <c r="R208" t="s">
        <v>431</v>
      </c>
      <c r="S208" t="s">
        <v>432</v>
      </c>
    </row>
    <row r="209" spans="18:19" x14ac:dyDescent="0.2">
      <c r="R209" t="s">
        <v>433</v>
      </c>
      <c r="S209" t="s">
        <v>434</v>
      </c>
    </row>
    <row r="210" spans="18:19" x14ac:dyDescent="0.2">
      <c r="R210" t="s">
        <v>435</v>
      </c>
      <c r="S210" t="s">
        <v>436</v>
      </c>
    </row>
    <row r="211" spans="18:19" x14ac:dyDescent="0.2">
      <c r="R211" t="s">
        <v>437</v>
      </c>
      <c r="S211" t="s">
        <v>438</v>
      </c>
    </row>
    <row r="212" spans="18:19" x14ac:dyDescent="0.2">
      <c r="R212" t="s">
        <v>439</v>
      </c>
      <c r="S212" t="s">
        <v>440</v>
      </c>
    </row>
    <row r="213" spans="18:19" x14ac:dyDescent="0.2">
      <c r="R213" t="s">
        <v>441</v>
      </c>
      <c r="S213" t="s">
        <v>442</v>
      </c>
    </row>
    <row r="214" spans="18:19" x14ac:dyDescent="0.2">
      <c r="R214" t="s">
        <v>443</v>
      </c>
      <c r="S214" t="s">
        <v>444</v>
      </c>
    </row>
    <row r="215" spans="18:19" x14ac:dyDescent="0.2">
      <c r="R215" t="s">
        <v>445</v>
      </c>
      <c r="S215" t="s">
        <v>446</v>
      </c>
    </row>
    <row r="216" spans="18:19" x14ac:dyDescent="0.2">
      <c r="R216" t="s">
        <v>447</v>
      </c>
      <c r="S216" t="s">
        <v>448</v>
      </c>
    </row>
    <row r="217" spans="18:19" x14ac:dyDescent="0.2">
      <c r="R217" t="s">
        <v>449</v>
      </c>
      <c r="S217" t="s">
        <v>450</v>
      </c>
    </row>
    <row r="218" spans="18:19" x14ac:dyDescent="0.2">
      <c r="R218" t="s">
        <v>451</v>
      </c>
      <c r="S218" t="s">
        <v>452</v>
      </c>
    </row>
    <row r="219" spans="18:19" x14ac:dyDescent="0.2">
      <c r="R219" t="s">
        <v>453</v>
      </c>
      <c r="S219" t="s">
        <v>454</v>
      </c>
    </row>
    <row r="220" spans="18:19" x14ac:dyDescent="0.2">
      <c r="R220" t="s">
        <v>455</v>
      </c>
      <c r="S220" t="s">
        <v>456</v>
      </c>
    </row>
    <row r="221" spans="18:19" x14ac:dyDescent="0.2">
      <c r="R221" t="s">
        <v>457</v>
      </c>
      <c r="S221" t="s">
        <v>458</v>
      </c>
    </row>
    <row r="222" spans="18:19" x14ac:dyDescent="0.2">
      <c r="R222" t="s">
        <v>459</v>
      </c>
      <c r="S222" t="s">
        <v>460</v>
      </c>
    </row>
    <row r="223" spans="18:19" x14ac:dyDescent="0.2">
      <c r="R223" t="s">
        <v>461</v>
      </c>
      <c r="S223" t="s">
        <v>462</v>
      </c>
    </row>
    <row r="224" spans="18:19" x14ac:dyDescent="0.2">
      <c r="R224" t="s">
        <v>463</v>
      </c>
      <c r="S224" t="s">
        <v>464</v>
      </c>
    </row>
    <row r="225" spans="18:19" x14ac:dyDescent="0.2">
      <c r="R225" t="s">
        <v>465</v>
      </c>
      <c r="S225" t="s">
        <v>466</v>
      </c>
    </row>
    <row r="226" spans="18:19" x14ac:dyDescent="0.2">
      <c r="R226" t="s">
        <v>467</v>
      </c>
      <c r="S226" t="s">
        <v>468</v>
      </c>
    </row>
    <row r="227" spans="18:19" x14ac:dyDescent="0.2">
      <c r="R227" t="s">
        <v>469</v>
      </c>
      <c r="S227" t="s">
        <v>470</v>
      </c>
    </row>
    <row r="228" spans="18:19" x14ac:dyDescent="0.2">
      <c r="R228" t="s">
        <v>471</v>
      </c>
      <c r="S228" t="s">
        <v>472</v>
      </c>
    </row>
    <row r="229" spans="18:19" x14ac:dyDescent="0.2">
      <c r="R229" t="s">
        <v>473</v>
      </c>
      <c r="S229" t="s">
        <v>474</v>
      </c>
    </row>
    <row r="230" spans="18:19" x14ac:dyDescent="0.2">
      <c r="R230" t="s">
        <v>475</v>
      </c>
      <c r="S230" t="s">
        <v>476</v>
      </c>
    </row>
    <row r="231" spans="18:19" x14ac:dyDescent="0.2">
      <c r="R231" t="s">
        <v>477</v>
      </c>
      <c r="S231" t="s">
        <v>478</v>
      </c>
    </row>
    <row r="232" spans="18:19" x14ac:dyDescent="0.2">
      <c r="R232" t="s">
        <v>479</v>
      </c>
      <c r="S232" t="s">
        <v>480</v>
      </c>
    </row>
    <row r="233" spans="18:19" x14ac:dyDescent="0.2">
      <c r="R233" t="s">
        <v>481</v>
      </c>
      <c r="S233" t="s">
        <v>482</v>
      </c>
    </row>
    <row r="234" spans="18:19" x14ac:dyDescent="0.2">
      <c r="R234" t="s">
        <v>483</v>
      </c>
      <c r="S234" t="s">
        <v>484</v>
      </c>
    </row>
    <row r="235" spans="18:19" x14ac:dyDescent="0.2">
      <c r="R235" t="s">
        <v>485</v>
      </c>
      <c r="S235" t="s">
        <v>486</v>
      </c>
    </row>
    <row r="236" spans="18:19" x14ac:dyDescent="0.2">
      <c r="R236" t="s">
        <v>487</v>
      </c>
      <c r="S236" t="s">
        <v>488</v>
      </c>
    </row>
    <row r="237" spans="18:19" x14ac:dyDescent="0.2">
      <c r="R237" t="s">
        <v>489</v>
      </c>
      <c r="S237" t="s">
        <v>490</v>
      </c>
    </row>
    <row r="238" spans="18:19" x14ac:dyDescent="0.2">
      <c r="R238" t="s">
        <v>491</v>
      </c>
      <c r="S238" t="s">
        <v>492</v>
      </c>
    </row>
    <row r="239" spans="18:19" x14ac:dyDescent="0.2">
      <c r="R239" t="s">
        <v>493</v>
      </c>
      <c r="S239" t="s">
        <v>494</v>
      </c>
    </row>
    <row r="240" spans="18:19" x14ac:dyDescent="0.2">
      <c r="R240" t="s">
        <v>495</v>
      </c>
      <c r="S240" t="s">
        <v>496</v>
      </c>
    </row>
    <row r="241" spans="18:19" x14ac:dyDescent="0.2">
      <c r="R241" t="s">
        <v>497</v>
      </c>
      <c r="S241" t="s">
        <v>498</v>
      </c>
    </row>
    <row r="242" spans="18:19" x14ac:dyDescent="0.2">
      <c r="R242" t="s">
        <v>499</v>
      </c>
      <c r="S242" t="s">
        <v>500</v>
      </c>
    </row>
    <row r="243" spans="18:19" x14ac:dyDescent="0.2">
      <c r="R243" t="s">
        <v>501</v>
      </c>
      <c r="S243" t="s">
        <v>502</v>
      </c>
    </row>
    <row r="244" spans="18:19" x14ac:dyDescent="0.2">
      <c r="R244" t="s">
        <v>503</v>
      </c>
      <c r="S244" t="s">
        <v>504</v>
      </c>
    </row>
  </sheetData>
  <sheetProtection password="CC35" sheet="1" objects="1" scenarios="1" selectLockedCells="1"/>
  <mergeCells count="35">
    <mergeCell ref="D31:I31"/>
    <mergeCell ref="D32:I32"/>
    <mergeCell ref="D33:I33"/>
    <mergeCell ref="D2:K2"/>
    <mergeCell ref="D17:I17"/>
    <mergeCell ref="D18:I18"/>
    <mergeCell ref="D19:I19"/>
    <mergeCell ref="D12:E12"/>
    <mergeCell ref="D13:I13"/>
    <mergeCell ref="D15:E15"/>
    <mergeCell ref="J6:K8"/>
    <mergeCell ref="J3:K4"/>
    <mergeCell ref="D3:H8"/>
    <mergeCell ref="D50:I50"/>
    <mergeCell ref="D45:I45"/>
    <mergeCell ref="D46:I46"/>
    <mergeCell ref="D48:I48"/>
    <mergeCell ref="D49:I49"/>
    <mergeCell ref="D47:I47"/>
    <mergeCell ref="B35:L35"/>
    <mergeCell ref="D43:I43"/>
    <mergeCell ref="D44:I44"/>
    <mergeCell ref="D20:I20"/>
    <mergeCell ref="D21:I21"/>
    <mergeCell ref="D40:I40"/>
    <mergeCell ref="D41:I41"/>
    <mergeCell ref="D42:I42"/>
    <mergeCell ref="D39:I39"/>
    <mergeCell ref="D22:I22"/>
    <mergeCell ref="D23:I23"/>
    <mergeCell ref="D24:I24"/>
    <mergeCell ref="D25:I25"/>
    <mergeCell ref="D29:I29"/>
    <mergeCell ref="D26:I26"/>
    <mergeCell ref="D30:I30"/>
  </mergeCells>
  <conditionalFormatting sqref="D15:E15">
    <cfRule type="cellIs" dxfId="10" priority="12" stopIfTrue="1" operator="equal">
      <formula>"Select from dropdown"</formula>
    </cfRule>
  </conditionalFormatting>
  <conditionalFormatting sqref="I37">
    <cfRule type="cellIs" dxfId="9" priority="11" stopIfTrue="1" operator="equal">
      <formula>"Select"</formula>
    </cfRule>
  </conditionalFormatting>
  <conditionalFormatting sqref="D39:I41 D48:I50 D43:I46">
    <cfRule type="expression" dxfId="8" priority="10" stopIfTrue="1">
      <formula>$I$37="Yes"</formula>
    </cfRule>
  </conditionalFormatting>
  <conditionalFormatting sqref="D17:I18">
    <cfRule type="expression" dxfId="7" priority="9" stopIfTrue="1">
      <formula>$D$15="Firm"</formula>
    </cfRule>
  </conditionalFormatting>
  <conditionalFormatting sqref="D19:I19">
    <cfRule type="expression" dxfId="6" priority="8" stopIfTrue="1">
      <formula>$D$15="Individual"</formula>
    </cfRule>
  </conditionalFormatting>
  <conditionalFormatting sqref="D21:I21">
    <cfRule type="cellIs" dxfId="5" priority="7" stopIfTrue="1" operator="equal">
      <formula>"Select from dropdown list"</formula>
    </cfRule>
  </conditionalFormatting>
  <conditionalFormatting sqref="D47:I47">
    <cfRule type="expression" dxfId="4" priority="5" stopIfTrue="1">
      <formula>$I$37="Yes"</formula>
    </cfRule>
  </conditionalFormatting>
  <conditionalFormatting sqref="D29:I30">
    <cfRule type="expression" dxfId="3" priority="4" stopIfTrue="1">
      <formula>$D$15="Individual"</formula>
    </cfRule>
  </conditionalFormatting>
  <conditionalFormatting sqref="D42:I42">
    <cfRule type="expression" dxfId="2" priority="2" stopIfTrue="1">
      <formula>$I$37="yes"</formula>
    </cfRule>
    <cfRule type="cellIs" dxfId="1" priority="3" stopIfTrue="1" operator="equal">
      <formula>"Select from dropdown list"</formula>
    </cfRule>
  </conditionalFormatting>
  <conditionalFormatting sqref="J6">
    <cfRule type="cellIs" dxfId="0" priority="1" stopIfTrue="1" operator="equal">
      <formula>"Form Incomplete"</formula>
    </cfRule>
  </conditionalFormatting>
  <dataValidations count="13">
    <dataValidation type="list" allowBlank="1" showInputMessage="1" showErrorMessage="1" sqref="D15:E15">
      <formula1>"Select from dropdown,Firm,Individual"</formula1>
    </dataValidation>
    <dataValidation type="list" allowBlank="1" showInputMessage="1" showErrorMessage="1" sqref="I37">
      <formula1>"Select,Yes,No"</formula1>
    </dataValidation>
    <dataValidation type="textLength" allowBlank="1" showInputMessage="1" showErrorMessage="1" errorTitle="Character Limit" error="Please enter between 1-40 characters" sqref="D17:I18 D29:I30 D39:I40">
      <formula1>1</formula1>
      <formula2>40</formula2>
    </dataValidation>
    <dataValidation type="textLength" allowBlank="1" showInputMessage="1" showErrorMessage="1" errorTitle="Character Limit" error="Please enter between 4-100 characters." sqref="D41:I41">
      <formula1>5</formula1>
      <formula2>100</formula2>
    </dataValidation>
    <dataValidation type="textLength" allowBlank="1" showInputMessage="1" showErrorMessage="1" errorTitle="Character Limit" error="Please enter between 4-100 characters" sqref="D19:I19">
      <formula1>4</formula1>
      <formula2>100</formula2>
    </dataValidation>
    <dataValidation type="textLength" allowBlank="1" showInputMessage="1" showErrorMessage="1" errorTitle="Character Length" error="Please enter between 8-11 characters" sqref="D20:I20">
      <formula1>8</formula1>
      <formula2>11</formula2>
    </dataValidation>
    <dataValidation type="textLength" allowBlank="1" showInputMessage="1" showErrorMessage="1" errorTitle="Character Length" error="Please enter 75 characters or less in address lines" sqref="D44:I46 D23:I25">
      <formula1>0</formula1>
      <formula2>75</formula2>
    </dataValidation>
    <dataValidation type="textLength" allowBlank="1" showInputMessage="1" showErrorMessage="1" errorTitle="Character Limit" error="Please enter between 5-25 characters" sqref="D31:I32 D48:I49">
      <formula1>5</formula1>
      <formula2>25</formula2>
    </dataValidation>
    <dataValidation allowBlank="1" showInputMessage="1" showErrorMessage="1" errorTitle="Character Limit" error="Please enter between 5-254 characters" sqref="D33:I33 D50:I50"/>
    <dataValidation type="list" allowBlank="1" showInputMessage="1" showErrorMessage="1" errorTitle="Select from Dropdown" error="Please select your country from the dropdown list provided" sqref="D21:I21 D42:I42">
      <formula1>countryList</formula1>
    </dataValidation>
    <dataValidation type="textLength" allowBlank="1" showInputMessage="1" showErrorMessage="1" errorTitle="Character Length" error="Please enter 1-75 characters" sqref="D22:I22 D43:I43">
      <formula1>1</formula1>
      <formula2>75</formula2>
    </dataValidation>
    <dataValidation type="textLength" operator="lessThanOrEqual" allowBlank="1" showInputMessage="1" showErrorMessage="1" errorTitle="Character Limit" error="Please enter 10 characters or less" sqref="D26:I26 D47:I47">
      <formula1>10</formula1>
    </dataValidation>
    <dataValidation type="custom" allowBlank="1" showInputMessage="1" showErrorMessage="1" errorTitle="ID format incorrect" error="Position Holder ID must be 8 alphanumeric characters in the following format – AAA00001" sqref="D12:E12">
      <formula1>AND(LEN(D12)=8,ISERROR(VALUE(LEFT(D12,1))),ISERROR(VALUE(MID(D12,2,1))),ISERROR(VALUE(MID(D12,3,1))),ISNUMBER(VALUE(RIGHT(D12,5))))</formula1>
    </dataValidation>
  </dataValidations>
  <hyperlinks>
    <hyperlink ref="M3:N4" r:id="rId1" display="Link to FCA Short Selling Webpages"/>
    <hyperlink ref="J3:K4" r:id="rId2" display="Link to FCA Short Selling Webpages"/>
  </hyperlinks>
  <pageMargins left="0.7" right="0.7" top="0.75" bottom="0.75" header="0.3" footer="0.3"/>
  <pageSetup paperSize="9" scale="75" orientation="portrait" horizontalDpi="4294967293" verticalDpi="4294967293" r:id="rId3"/>
  <ignoredErrors>
    <ignoredError sqref="J42" formula="1"/>
  </ignoredError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Registration</vt:lpstr>
      <vt:lpstr>Codes</vt:lpstr>
      <vt:lpstr>countryList</vt:lpstr>
      <vt:lpstr>regNotif</vt:lpstr>
      <vt:lpstr>regOutput</vt:lpstr>
      <vt:lpstr>testCell</vt:lpstr>
    </vt:vector>
  </TitlesOfParts>
  <Company>Financial Services Authority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Snow</dc:creator>
  <cp:lastModifiedBy>Ragavan Sivaraman</cp:lastModifiedBy>
  <cp:lastPrinted>2013-04-04T08:20:37Z</cp:lastPrinted>
  <dcterms:created xsi:type="dcterms:W3CDTF">2013-03-18T11:18:49Z</dcterms:created>
  <dcterms:modified xsi:type="dcterms:W3CDTF">2017-01-05T12:11:30Z</dcterms:modified>
</cp:coreProperties>
</file>