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thefca-my.sharepoint.com/personal/neil_gregory_fca_org_uk/Documents/Documents/"/>
    </mc:Choice>
  </mc:AlternateContent>
  <xr:revisionPtr revIDLastSave="0" documentId="8_{0917BEB1-BC48-4645-842E-E0CA9E50E2A5}" xr6:coauthVersionLast="47" xr6:coauthVersionMax="47" xr10:uidLastSave="{00000000-0000-0000-0000-000000000000}"/>
  <bookViews>
    <workbookView xWindow="-110" yWindow="-110" windowWidth="19420" windowHeight="10300" tabRatio="603" xr2:uid="{552AA2BE-F978-4914-8586-D9583E802BEB}"/>
  </bookViews>
  <sheets>
    <sheet name="Guidance &amp; Glossary" sheetId="20" r:id="rId1"/>
    <sheet name="Incorporated" sheetId="18" r:id="rId2"/>
    <sheet name="Sole Trader &amp; Partnerships" sheetId="19" r:id="rId3"/>
    <sheet name="Qualitative Questions" sheetId="15" r:id="rId4"/>
    <sheet name="Version" sheetId="8" state="veryHidden" r:id="rId5"/>
    <sheet name="Options" sheetId="16" state="veryHidden" r:id="rId6"/>
  </sheets>
  <externalReferences>
    <externalReference r:id="rId7"/>
    <externalReference r:id="rId8"/>
    <externalReference r:id="rId9"/>
  </externalReferences>
  <definedNames>
    <definedName name="________a41" localSheetId="0" hidden="1">{"'BoardFigures-Orig'!$A$1:$T$31"}</definedName>
    <definedName name="________a41" hidden="1">{"'BoardFigures-Orig'!$A$1:$T$31"}</definedName>
    <definedName name="_______a41" localSheetId="0" hidden="1">{"'BoardFigures-Orig'!$A$1:$T$31"}</definedName>
    <definedName name="_______a41" hidden="1">{"'BoardFigures-Orig'!$A$1:$T$31"}</definedName>
    <definedName name="______a41" localSheetId="0" hidden="1">{"'BoardFigures-Orig'!$A$1:$T$31"}</definedName>
    <definedName name="______a41" hidden="1">{"'BoardFigures-Orig'!$A$1:$T$31"}</definedName>
    <definedName name="_____a41" localSheetId="0" hidden="1">{"'BoardFigures-Orig'!$A$1:$T$31"}</definedName>
    <definedName name="_____a41" hidden="1">{"'BoardFigures-Orig'!$A$1:$T$31"}</definedName>
    <definedName name="____a41" localSheetId="0" hidden="1">{"'BoardFigures-Orig'!$A$1:$T$31"}</definedName>
    <definedName name="____a41" hidden="1">{"'BoardFigures-Orig'!$A$1:$T$31"}</definedName>
    <definedName name="___a41" localSheetId="0" hidden="1">{"'BoardFigures-Orig'!$A$1:$T$31"}</definedName>
    <definedName name="___a41" hidden="1">{"'BoardFigures-Orig'!$A$1:$T$31"}</definedName>
    <definedName name="___FSA001" localSheetId="3">#REF!</definedName>
    <definedName name="___FSA001">#REF!</definedName>
    <definedName name="___FSA003" localSheetId="3">#REF!</definedName>
    <definedName name="___FSA003">#REF!</definedName>
    <definedName name="__a41" localSheetId="0" hidden="1">{"'BoardFigures-Orig'!$A$1:$T$31"}</definedName>
    <definedName name="__a41" hidden="1">{"'BoardFigures-Orig'!$A$1:$T$31"}</definedName>
    <definedName name="__FSA001" localSheetId="3">#REF!</definedName>
    <definedName name="__FSA001">#REF!</definedName>
    <definedName name="__FSA002">#REF!</definedName>
    <definedName name="__FSA007">[1]FSA002!$A$1</definedName>
    <definedName name="__FSA014">#REF!</definedName>
    <definedName name="__FSA015">#REF!</definedName>
    <definedName name="__FSA016">#REF!</definedName>
    <definedName name="__FSA027">#REF!</definedName>
    <definedName name="__FSA028">#REF!</definedName>
    <definedName name="_a41" localSheetId="0" hidden="1">{"'BoardFigures-Orig'!$A$1:$T$31"}</definedName>
    <definedName name="_a41" hidden="1">{"'BoardFigures-Orig'!$A$1:$T$31"}</definedName>
    <definedName name="_Fill" localSheetId="0" hidden="1">#REF!</definedName>
    <definedName name="_Fill" hidden="1">#REF!</definedName>
    <definedName name="_FSA002">#REF!</definedName>
    <definedName name="_FSA003">#REF!</definedName>
    <definedName name="_FSA007">[1]FSA002!$A$1</definedName>
    <definedName name="_FSA014">#REF!</definedName>
    <definedName name="_FSA015">#REF!</definedName>
    <definedName name="_FSA016">#REF!</definedName>
    <definedName name="_FSA027">#REF!</definedName>
    <definedName name="_FSA028">#REF!</definedName>
    <definedName name="_Key1" localSheetId="0" hidden="1">#REF!</definedName>
    <definedName name="_Key1" hidden="1">#REF!</definedName>
    <definedName name="_Order1" hidden="1">0</definedName>
    <definedName name="_Regression_Int" hidden="1">1</definedName>
    <definedName name="_Sort" localSheetId="0" hidden="1">#REF!</definedName>
    <definedName name="_Sort" hidden="1">#REF!</definedName>
    <definedName name="asdfweg" localSheetId="0" hidden="1">{"'BoardFigures-Orig'!$A$1:$T$31"}</definedName>
    <definedName name="asdfweg" hidden="1">{"'BoardFigures-Orig'!$A$1:$T$31"}</definedName>
    <definedName name="COMPANY">'[2]Drop Down List'!$H$1</definedName>
    <definedName name="dp" localSheetId="0" hidden="1">#REF!</definedName>
    <definedName name="dp" hidden="1">#REF!</definedName>
    <definedName name="FSA007a">[1]FSA004!$A$1</definedName>
    <definedName name="HTML_CodePage" hidden="1">1252</definedName>
    <definedName name="HTML_Control" localSheetId="0" hidden="1">{"'BoardFigures-Orig'!$A$1:$T$31"}</definedName>
    <definedName name="HTML_Control" hidden="1">{"'BoardFigures-Orig'!$A$1:$T$31"}</definedName>
    <definedName name="HTML_Control2" localSheetId="0" hidden="1">{"'BoardFigures-Orig'!$A$1:$T$31"}</definedName>
    <definedName name="HTML_Control2" hidden="1">{"'BoardFigures-Orig'!$A$1:$T$31"}</definedName>
    <definedName name="HTML_Description" hidden="1">"Proposed business by sales force"</definedName>
    <definedName name="HTML_Email" hidden="1">""</definedName>
    <definedName name="HTML_Header" hidden="1">"Weekly Statistics"</definedName>
    <definedName name="HTML_LastUpdate" hidden="1">"06/02/2003"</definedName>
    <definedName name="HTML_LineAfter" hidden="1">FALSE</definedName>
    <definedName name="HTML_LineBefore" hidden="1">FALSE</definedName>
    <definedName name="HTML_Name" hidden="1">"Kevin Lee - Life F/ctr"</definedName>
    <definedName name="HTML_OBDlg2" hidden="1">TRUE</definedName>
    <definedName name="HTML_OBDlg4" hidden="1">TRUE</definedName>
    <definedName name="HTML_OS" hidden="1">0</definedName>
    <definedName name="HTML_PathFile" hidden="1">"\\Lfntdata1\mis_store\Weekly Stats\2003\Intranet\weeklystats.htm"</definedName>
    <definedName name="HTML_Title" hidden="1">"Spreadsheets"</definedName>
    <definedName name="MONTH">'[2]Drop Down List'!$H$2</definedName>
    <definedName name="_xlnm.Print_Area" localSheetId="0">'Guidance &amp; Glossary'!$A$1:$F$80</definedName>
    <definedName name="_xlnm.Print_Area" localSheetId="3">'Qualitative Questions'!$A$1:$F$53</definedName>
    <definedName name="Table_A">#REF!</definedName>
    <definedName name="Table_AB">#REF!</definedName>
    <definedName name="Table_AD">#REF!</definedName>
    <definedName name="Table_AE">#REF!</definedName>
    <definedName name="Table_AF">#REF!</definedName>
    <definedName name="Table_AH">#REF!</definedName>
    <definedName name="Table_AL">#REF!</definedName>
    <definedName name="Table_B">#REF!</definedName>
    <definedName name="Table_C">#REF!</definedName>
    <definedName name="Table_D">#REF!</definedName>
    <definedName name="Table_F">#REF!</definedName>
    <definedName name="Table_G">#REF!</definedName>
    <definedName name="Table_H">#REF!</definedName>
    <definedName name="Table_J">#REF!</definedName>
    <definedName name="Table_K">#REF!</definedName>
    <definedName name="Table_M">#REF!</definedName>
    <definedName name="Table_O">#REF!</definedName>
    <definedName name="Table_Q">#REF!</definedName>
    <definedName name="Table_S">#REF!</definedName>
    <definedName name="Table_T">#REF!</definedName>
    <definedName name="Table_U">#REF!</definedName>
    <definedName name="Table_V">#REF!</definedName>
    <definedName name="wetgwetg" localSheetId="0" hidden="1">{"'BoardFigures-Orig'!$A$1:$T$31"}</definedName>
    <definedName name="wetgwetg" hidden="1">{"'BoardFigures-Orig'!$A$1:$T$31"}</definedName>
    <definedName name="wrn.INPUT." localSheetId="0" hidden="1">{"INPUT",#N/A,FALSE,"INPUT"}</definedName>
    <definedName name="wrn.INPUT." hidden="1">{"INPUT",#N/A,FALSE,"INPUT"}</definedName>
    <definedName name="wrn.RATES." localSheetId="0" hidden="1">{"CAPBANK",#N/A,FALSE,"CAPITAL BANK";"PAMELA",#N/A,FALSE,"PAMELA";"BARRIE",#N/A,FALSE,"BARRIE";"BLB",#N/A,FALSE,"BLB";"GTU",#N/A,FALSE,"GTU";"FIONA",#N/A,FALSE,"FIONA JAMIESON"}</definedName>
    <definedName name="wrn.RATES." hidden="1">{"CAPBANK",#N/A,FALSE,"CAPITAL BANK";"PAMELA",#N/A,FALSE,"PAMELA";"BARRIE",#N/A,FALSE,"BARRIE";"BLB",#N/A,FALSE,"BLB";"GTU",#N/A,FALSE,"GTU";"FIONA",#N/A,FALSE,"FIONA JAMIESON"}</definedName>
    <definedName name="YEAR">'[2]Drop Down List'!$H$3</definedName>
    <definedName name="Z_75F1EC83_08D0_11D6_A155_0004ACDD2E93_.wvu.FilterData" localSheetId="0" hidden="1">#REF!</definedName>
    <definedName name="Z_75F1EC83_08D0_11D6_A155_0004ACDD2E93_.wvu.FilterData" hidden="1">#REF!</definedName>
    <definedName name="Z_76A81B49_3541_4F24_8B30_A6B3E6D1C305_.wvu.Rows" hidden="1">'[3]Customer Services Data'!$A$15:$IV$15,'[3]Customer Services Data'!$A$70:$IV$70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9" l="1"/>
  <c r="H11" i="18"/>
  <c r="G11" i="18" s="1"/>
  <c r="J11" i="18"/>
  <c r="K11" i="18" s="1"/>
  <c r="L11" i="18" s="1"/>
  <c r="P65" i="19" l="1"/>
  <c r="P63" i="19"/>
  <c r="P62" i="19"/>
  <c r="P61" i="19"/>
  <c r="P60" i="19"/>
  <c r="P59" i="19"/>
  <c r="P57" i="19"/>
  <c r="P56" i="19"/>
  <c r="P55" i="19"/>
  <c r="P54" i="19"/>
  <c r="P53" i="19"/>
  <c r="P52" i="19"/>
  <c r="P51" i="19"/>
  <c r="P50" i="19"/>
  <c r="P49" i="19"/>
  <c r="P48" i="19"/>
  <c r="P47" i="19"/>
  <c r="P44" i="19"/>
  <c r="P42" i="19"/>
  <c r="P41" i="19"/>
  <c r="P40" i="19"/>
  <c r="P39" i="19"/>
  <c r="P38" i="19"/>
  <c r="P37" i="19"/>
  <c r="P36" i="19"/>
  <c r="P34" i="19"/>
  <c r="P33" i="19"/>
  <c r="P32" i="19"/>
  <c r="P31" i="19"/>
  <c r="P30" i="19"/>
  <c r="P29" i="19"/>
  <c r="P28" i="19"/>
  <c r="P27" i="19"/>
  <c r="P26" i="19"/>
  <c r="P25" i="19"/>
  <c r="P24" i="19"/>
  <c r="P18" i="19"/>
  <c r="P17" i="19"/>
  <c r="P15" i="19"/>
  <c r="P14" i="19"/>
  <c r="P13" i="19"/>
  <c r="P12" i="19"/>
  <c r="P9" i="19"/>
  <c r="P8" i="19"/>
  <c r="O2" i="19"/>
  <c r="M2" i="19"/>
  <c r="A2" i="19"/>
  <c r="P73" i="18"/>
  <c r="P71" i="18"/>
  <c r="P70" i="18"/>
  <c r="P69" i="18"/>
  <c r="P67" i="18"/>
  <c r="P65" i="18"/>
  <c r="P64" i="18"/>
  <c r="P63" i="18"/>
  <c r="P62" i="18"/>
  <c r="P61" i="18"/>
  <c r="P54" i="18"/>
  <c r="P59" i="18"/>
  <c r="P58" i="18"/>
  <c r="P57" i="18"/>
  <c r="P56" i="18"/>
  <c r="P55" i="18"/>
  <c r="P52" i="18"/>
  <c r="P50" i="18"/>
  <c r="P49" i="18"/>
  <c r="P48" i="18"/>
  <c r="P47" i="18"/>
  <c r="P46" i="18"/>
  <c r="P45" i="18"/>
  <c r="P43" i="18"/>
  <c r="P42" i="18"/>
  <c r="P41" i="18"/>
  <c r="P40" i="18"/>
  <c r="P39" i="18"/>
  <c r="P38" i="18"/>
  <c r="P37" i="18"/>
  <c r="P36" i="18"/>
  <c r="P32" i="18"/>
  <c r="P31" i="18"/>
  <c r="P29" i="18"/>
  <c r="P28" i="18"/>
  <c r="P26" i="18"/>
  <c r="P25" i="18"/>
  <c r="P23" i="18"/>
  <c r="P22" i="18"/>
  <c r="P17" i="18"/>
  <c r="P16" i="18"/>
  <c r="P15" i="18"/>
  <c r="P14" i="18"/>
  <c r="P11" i="18"/>
  <c r="P10" i="18"/>
  <c r="O2" i="18"/>
  <c r="M2" i="18"/>
  <c r="A2" i="18"/>
  <c r="C11" i="18" l="1"/>
  <c r="C9" i="19"/>
  <c r="L76" i="18" l="1"/>
  <c r="K76" i="18"/>
  <c r="J76" i="18"/>
  <c r="I76" i="18"/>
  <c r="H76" i="18"/>
  <c r="J44" i="19"/>
  <c r="I44" i="19"/>
  <c r="C12" i="18" l="1"/>
  <c r="C10" i="19"/>
  <c r="C36" i="18" l="1"/>
  <c r="B47" i="19" l="1"/>
  <c r="B24" i="19"/>
  <c r="B8" i="19"/>
  <c r="C10" i="18"/>
  <c r="J63" i="19" l="1"/>
  <c r="I63" i="19"/>
  <c r="H63" i="19"/>
  <c r="J57" i="19"/>
  <c r="I57" i="19"/>
  <c r="H57" i="19"/>
  <c r="I48" i="19"/>
  <c r="C48" i="19" s="1"/>
  <c r="J42" i="19"/>
  <c r="I42" i="19"/>
  <c r="H42" i="19"/>
  <c r="J34" i="19"/>
  <c r="I34" i="19"/>
  <c r="H34" i="19"/>
  <c r="I25" i="19"/>
  <c r="C25" i="19" s="1"/>
  <c r="J15" i="19"/>
  <c r="J18" i="19" s="1"/>
  <c r="I15" i="19"/>
  <c r="I18" i="19" s="1"/>
  <c r="H15" i="19"/>
  <c r="H18" i="19" s="1"/>
  <c r="J48" i="19"/>
  <c r="H9" i="19"/>
  <c r="H48" i="19" s="1"/>
  <c r="B4" i="19"/>
  <c r="L73" i="18"/>
  <c r="K73" i="18"/>
  <c r="J73" i="18"/>
  <c r="I73" i="18"/>
  <c r="H73" i="18"/>
  <c r="G73" i="18"/>
  <c r="L65" i="18"/>
  <c r="K65" i="18"/>
  <c r="J65" i="18"/>
  <c r="I65" i="18"/>
  <c r="H65" i="18"/>
  <c r="G65" i="18"/>
  <c r="L59" i="18"/>
  <c r="K59" i="18"/>
  <c r="J59" i="18"/>
  <c r="I59" i="18"/>
  <c r="H59" i="18"/>
  <c r="G59" i="18"/>
  <c r="L50" i="18"/>
  <c r="K50" i="18"/>
  <c r="J50" i="18"/>
  <c r="I50" i="18"/>
  <c r="H50" i="18"/>
  <c r="G50" i="18"/>
  <c r="L43" i="18"/>
  <c r="K43" i="18"/>
  <c r="J43" i="18"/>
  <c r="I43" i="18"/>
  <c r="H43" i="18"/>
  <c r="G43" i="18"/>
  <c r="I37" i="18"/>
  <c r="C37" i="18" s="1"/>
  <c r="L17" i="18"/>
  <c r="L23" i="18" s="1"/>
  <c r="L26" i="18" s="1"/>
  <c r="L29" i="18" s="1"/>
  <c r="L32" i="18" s="1"/>
  <c r="K17" i="18"/>
  <c r="K23" i="18" s="1"/>
  <c r="K26" i="18" s="1"/>
  <c r="K29" i="18" s="1"/>
  <c r="K32" i="18" s="1"/>
  <c r="J17" i="18"/>
  <c r="J23" i="18" s="1"/>
  <c r="J26" i="18" s="1"/>
  <c r="J29" i="18" s="1"/>
  <c r="J32" i="18" s="1"/>
  <c r="I17" i="18"/>
  <c r="I23" i="18" s="1"/>
  <c r="I26" i="18" s="1"/>
  <c r="I29" i="18" s="1"/>
  <c r="I32" i="18" s="1"/>
  <c r="H17" i="18"/>
  <c r="H23" i="18" s="1"/>
  <c r="H26" i="18" s="1"/>
  <c r="H29" i="18" s="1"/>
  <c r="H32" i="18" s="1"/>
  <c r="G17" i="18"/>
  <c r="G23" i="18" s="1"/>
  <c r="G26" i="18" s="1"/>
  <c r="G29" i="18" s="1"/>
  <c r="G32" i="18" s="1"/>
  <c r="J37" i="18"/>
  <c r="B6" i="18"/>
  <c r="H44" i="19" l="1"/>
  <c r="J67" i="18"/>
  <c r="G52" i="18"/>
  <c r="I67" i="18"/>
  <c r="I65" i="19"/>
  <c r="I66" i="19" s="1"/>
  <c r="J65" i="19"/>
  <c r="J66" i="19" s="1"/>
  <c r="J52" i="18"/>
  <c r="H67" i="18"/>
  <c r="H52" i="18"/>
  <c r="I52" i="18"/>
  <c r="L67" i="18"/>
  <c r="K52" i="18"/>
  <c r="H65" i="19"/>
  <c r="H66" i="19" s="1"/>
  <c r="H25" i="19"/>
  <c r="L37" i="18"/>
  <c r="H37" i="18"/>
  <c r="L52" i="18"/>
  <c r="G67" i="18"/>
  <c r="G76" i="18" s="1"/>
  <c r="K67" i="18"/>
  <c r="G37" i="18"/>
  <c r="J25" i="19"/>
  <c r="C66" i="19" l="1"/>
  <c r="K37" i="18"/>
  <c r="G33" i="15" l="1"/>
  <c r="C31" i="15"/>
  <c r="C29" i="15"/>
  <c r="G22" i="15"/>
  <c r="C20" i="15"/>
  <c r="C18" i="15"/>
  <c r="G6" i="15"/>
  <c r="B4" i="15"/>
  <c r="B3" i="15"/>
  <c r="B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Alidor</author>
  </authors>
  <commentList>
    <comment ref="I10" authorId="0" shapeId="0" xr:uid="{9678BCD8-8D67-4DEA-BBBF-62A84DF64B3E}">
      <text>
        <r>
          <rPr>
            <b/>
            <sz val="8"/>
            <color indexed="81"/>
            <rFont val="Verdana"/>
            <family val="2"/>
          </rPr>
          <t xml:space="preserve">Note: </t>
        </r>
        <r>
          <rPr>
            <sz val="8"/>
            <color indexed="81"/>
            <rFont val="Verdana"/>
            <family val="2"/>
          </rPr>
          <t>to allow comparability with annual historical and forecasted figures, please ensure you provide annual figures under Current financial year. This practically means that, depending on your firm's year-end and the timing you submit these figures, you may have some months of actual and some months of forecast data for this current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Alidor</author>
  </authors>
  <commentList>
    <comment ref="I8" authorId="0" shapeId="0" xr:uid="{A0CD23C2-FE3B-43FF-863B-3BC166FFC46E}">
      <text>
        <r>
          <rPr>
            <b/>
            <sz val="8"/>
            <color indexed="81"/>
            <rFont val="Verdana"/>
            <family val="2"/>
          </rPr>
          <t xml:space="preserve">Note: </t>
        </r>
        <r>
          <rPr>
            <sz val="8"/>
            <color indexed="81"/>
            <rFont val="Verdana"/>
            <family val="2"/>
          </rPr>
          <t>to allow comparability with annual historical and forecasted figures, please ensure you provide annual figures under Current financial year. This practically means that, depending on your firm's year-end and the timing you submit these figures, you may have some months of actual and some months of forecast data for this current period.</t>
        </r>
      </text>
    </comment>
  </commentList>
</comments>
</file>

<file path=xl/sharedStrings.xml><?xml version="1.0" encoding="utf-8"?>
<sst xmlns="http://schemas.openxmlformats.org/spreadsheetml/2006/main" count="378" uniqueCount="286">
  <si>
    <t>Please note that this template does NOT replace the financial questions in any other forms you need to submit as part of your application. Please refer to the pages specific to your business model, ensuring you complete and submit the relevant forms.</t>
  </si>
  <si>
    <t>Guidance for firms</t>
  </si>
  <si>
    <r>
      <t xml:space="preserve">This guide sets out how to complete the Financial Data Template. </t>
    </r>
    <r>
      <rPr>
        <b/>
        <sz val="11"/>
        <color theme="1"/>
        <rFont val="Verdana"/>
        <family val="2"/>
      </rPr>
      <t>Provide supporting evidence/documents where relevant</t>
    </r>
    <r>
      <rPr>
        <sz val="11"/>
        <color theme="1"/>
        <rFont val="Verdana"/>
        <family val="2"/>
      </rPr>
      <t xml:space="preserve"> (e.g., letters of intent, bank statements, details of any debt facilities, cashflow statement, etc.) when submitting this template to the FCA.</t>
    </r>
  </si>
  <si>
    <t>This file contains two templates to accommodate different firm structures, labelled as "Incorporated" and "Sole Trader &amp; Partnerships". Please refer to the table below to determine which template is relevant for your firm.</t>
  </si>
  <si>
    <t>Firm Structure</t>
  </si>
  <si>
    <t>Template</t>
  </si>
  <si>
    <t>Description</t>
  </si>
  <si>
    <t>Large company</t>
  </si>
  <si>
    <t>Incorporated</t>
  </si>
  <si>
    <t>For a large company, defined as not meeting the micro entity regime as per UK Company Law.
A large company could be incorporated through different legal status (e.g. limited company, limited liability partnership).</t>
  </si>
  <si>
    <t>Micro company</t>
  </si>
  <si>
    <t>For a micro company, defined as meeting the micro entity regime as per UK Company Law.
A micro company could be incorporated through different legal status (e.g. limited company, limited liability partnership).
Based on UK Company Law, your company will be a micro-entity if it meets any 2 of the following 3 criteria:
- a turnover of £1 million or less
- £500,000 or less on its balance sheet
- 10 employees or less (on average)</t>
  </si>
  <si>
    <t>Sole trader or partnership</t>
  </si>
  <si>
    <t>Sole Trader &amp; Partnerships</t>
  </si>
  <si>
    <t>For a sole trader or an unincorporated partnership as per UK Company Law.</t>
  </si>
  <si>
    <t>1. Please select the currency at the top of the page if NOT reporting in GBP (all figures are in GBP by default). Accepted currencies are EUR, USD, CAD, SEK, CHF, and JPY.</t>
  </si>
  <si>
    <t>4. For all financial data entered, please ensure you adhere to the conditions below:</t>
  </si>
  <si>
    <t xml:space="preserve">4.1. The data item should comply with the principles and requirements of the firm's accounting framework, which will generally be UK GAAP (including relevant provisions of the Companies Acts 1985 and 2006 as appropriate) or IFRS. </t>
  </si>
  <si>
    <t xml:space="preserve">4.2. The data item should be unconsolidated. </t>
  </si>
  <si>
    <t>4.3. The data item should be rounded to whole numbers and in single units.</t>
  </si>
  <si>
    <t>4.4. The data item should be left blank where the item does not apply to the firm.</t>
  </si>
  <si>
    <t>4.5. The data item should be in GBP or one of the accepted non-GBP currencies if submitting as per the currency in your audited accounts. Accepted currencies are: EUR, USD, CAD, SEK, CHF, and JPY.</t>
  </si>
  <si>
    <t>4.6. The data item should be for the whole financial year. Where the current financial year is not complete, the data item should incorporate a forecast to complete the dataset for the whole financial year.</t>
  </si>
  <si>
    <t>4.7. The data item for expenses in the Income Statement and liabilities in the Balance Sheet should be in positive numbers, except where this not relevant.</t>
  </si>
  <si>
    <t xml:space="preserve">4.8. The data item should be in agreement with the underlying accounting records. </t>
  </si>
  <si>
    <t xml:space="preserve">4.9. Accounting policies should be consistent with those adopted in the statutory Annual Accounts and should be consistently applied. </t>
  </si>
  <si>
    <t xml:space="preserve">4.10. Information required should be prepared in accordance with generally accepted accounting standards. </t>
  </si>
  <si>
    <t xml:space="preserve">4.11. The data item should not give a misleading impression of the firm. A data item is likely to give a misleading impression if a firm wrongly omits or includes a material item or presents a material item in the wrong way. </t>
  </si>
  <si>
    <t>4.12. The requirement that any figures be audited does not apply to small companies exempted from audit under the Companies Act 2004.</t>
  </si>
  <si>
    <t>6. Please answer the six questions in the Qualitative Questions page by selecting the appropriate answer in the drop-down lists, ensuring to adhere to the below:</t>
  </si>
  <si>
    <t>6.1. Where a question has been answered as "Yes", please answer the corresponding sub-questions where relevant. Note that sub-questions that are not relevant to your firm will be automatically greyed out.</t>
  </si>
  <si>
    <t>6.2. If you answered "Yes" to question 1 and/or question 2, and your capital and/or liquidity requirement is NOT in GBP, please select the currency at the top of the page (all figures are in GBP by default). Accepted currencies are EUR, USD, CAD, SEK, CHF, and JPY.</t>
  </si>
  <si>
    <t>6.3. If your firm is subject to multiple prudential regimes, please select the regime with the highest requirement in question 1a (this is the overarching regime).</t>
  </si>
  <si>
    <t xml:space="preserve">Glossary of terms used in the templates </t>
  </si>
  <si>
    <t>Term</t>
  </si>
  <si>
    <t>Revenue/Sales Revenue OR Turnover/Income</t>
  </si>
  <si>
    <r>
      <t xml:space="preserve">Money that a business receives from selling its goods/services before any deductions.
Revenue from regulated financial services: revenue from regulated activities, as defined in the </t>
    </r>
    <r>
      <rPr>
        <u/>
        <sz val="11"/>
        <color rgb="FF0070C0"/>
        <rFont val="Verdana"/>
        <family val="2"/>
      </rPr>
      <t>FCA's Perimeter Report</t>
    </r>
    <r>
      <rPr>
        <sz val="11"/>
        <rFont val="Verdana"/>
        <family val="2"/>
      </rPr>
      <t>.
Revenue from unregulated financial services: revenue from other financial services that is not defined as regulated activity.
Other revenue: all other revenue.</t>
    </r>
  </si>
  <si>
    <t>Cost of Sales/Cost of Goods Sold</t>
  </si>
  <si>
    <t xml:space="preserve">Expense items that a business incurs to sell/provide goods or services they offer - e.g. a motor dealer carrying out a service/repair before a car is put up for sale or a Mortgage broker paying a surveyor for a home buyers' report as part of the mortgage sale they provide to the customer. </t>
  </si>
  <si>
    <t>Gross Profit/Sales Profit/Gross Income</t>
  </si>
  <si>
    <t xml:space="preserve">Profit that a business makes after deducting  cost of sales and before deducting fixed/operating expenses. </t>
  </si>
  <si>
    <t>Gross Loss</t>
  </si>
  <si>
    <t>This is where the cost of sales expense exceeds the income generated from sales revenue.  This can be calculated by subtracting the cost of sales from the sales revenue.</t>
  </si>
  <si>
    <t>Operating Expenses</t>
  </si>
  <si>
    <r>
      <t xml:space="preserve">Expenses incurred through its day-to-day running of the business activities, for example: rent, marketing costs, payroll, office expenses, insurance etc.
</t>
    </r>
    <r>
      <rPr>
        <b/>
        <sz val="11"/>
        <rFont val="Verdana"/>
        <family val="2"/>
      </rPr>
      <t>NB</t>
    </r>
    <r>
      <rPr>
        <sz val="11"/>
        <rFont val="Verdana"/>
        <family val="2"/>
      </rPr>
      <t>: Some of these expenses can be fixed expenses, incurred whether the firm sells any goods/services or not.</t>
    </r>
  </si>
  <si>
    <t>Operating Profit</t>
  </si>
  <si>
    <t>Gross profit or Gross loss minus operating expenses.</t>
  </si>
  <si>
    <t>Interest Cost</t>
  </si>
  <si>
    <t>Interest charges (not the capital repayment) for loans/creditors the firm has.</t>
  </si>
  <si>
    <t>Profit before Tax</t>
  </si>
  <si>
    <t>Total profit a firm makes before any corporation tax is payable.</t>
  </si>
  <si>
    <t>Tax</t>
  </si>
  <si>
    <r>
      <t xml:space="preserve">Tax that a business has to pay HMRC.
</t>
    </r>
    <r>
      <rPr>
        <b/>
        <sz val="11"/>
        <rFont val="Verdana"/>
        <family val="2"/>
      </rPr>
      <t>NB:</t>
    </r>
    <r>
      <rPr>
        <sz val="11"/>
        <rFont val="Verdana"/>
        <family val="2"/>
      </rPr>
      <t xml:space="preserve"> This can be zero if a firm makes a loss, or sometimes positive when the firm is due a tax rebate.</t>
    </r>
  </si>
  <si>
    <t>Profit after Tax</t>
  </si>
  <si>
    <t xml:space="preserve">This is the final profit the firm makes once tax has been deducted. </t>
  </si>
  <si>
    <t>Fixed/Non Current Assets</t>
  </si>
  <si>
    <t>These are property or other assets such as machinery equipment or vehicles the business owns, it is anything which is not expected to be realised within the next 12 months.</t>
  </si>
  <si>
    <t>Investments in Subsidiaries</t>
  </si>
  <si>
    <t xml:space="preserve">If your business is part of a group and you invest funds in one of the other group entities. </t>
  </si>
  <si>
    <t>Intangible Assets</t>
  </si>
  <si>
    <t xml:space="preserve">An asset that is not physical in nature such as goodwill, brand value or intellectual property, e.g. patents and copyrights, etc. </t>
  </si>
  <si>
    <t>Current Assets</t>
  </si>
  <si>
    <t>Assets are those resources which are useful to the firm in generating revenue or increases fair value of the firm. For example cash, but also software, debtors, cryptocurrencies held as asset etc. Those assets must be realisable within the next 12 months.</t>
  </si>
  <si>
    <t>Debtors</t>
  </si>
  <si>
    <t>An individual or business that owes money to your business.</t>
  </si>
  <si>
    <t>Cash And Cash Equivalents</t>
  </si>
  <si>
    <t>Cash balances and bank balances or invoices payable to your business in the next 3 months, basically anything which is so liquid it is as good as cash.</t>
  </si>
  <si>
    <t>Related Party Receivables</t>
  </si>
  <si>
    <t>Debts owed by one of the other group entities to your business for goods or services that you have provided but have not yet been fully paid for.</t>
  </si>
  <si>
    <t>Total Assets</t>
  </si>
  <si>
    <t xml:space="preserve">All the assets (both fixed and current) your business owns. </t>
  </si>
  <si>
    <t>Current Liabilities</t>
  </si>
  <si>
    <t>This is the amount your business has to pay out within the next 12 months.</t>
  </si>
  <si>
    <t>Current Liability - Loan Payable</t>
  </si>
  <si>
    <t xml:space="preserve">This is the amount payable to a Lender, due within the next 12 months. </t>
  </si>
  <si>
    <t>Trade Creditors/Creditors/Account payables</t>
  </si>
  <si>
    <t xml:space="preserve">This is money you owe another business i.e. a supplier for providing you with goods or services that you have not yet paid for.  </t>
  </si>
  <si>
    <t>Other Current Liabilities</t>
  </si>
  <si>
    <t>This is money that your business owes to creditors within one year.</t>
  </si>
  <si>
    <t>Non Current Liabilities/Long Term Liabilities</t>
  </si>
  <si>
    <t>This is usually money that your business owes which is repayable after 12 months.</t>
  </si>
  <si>
    <t>Non Current Liabilities - Loan Payable</t>
  </si>
  <si>
    <t>This is money the company owes to a lender or person that is due to be repaid after/more than one year.</t>
  </si>
  <si>
    <t>Non Current Liabilities - Other Payable</t>
  </si>
  <si>
    <t>This is usually money that a company owes, which is repayable after/more than one year.
This is a debt that is ranked behind other loans that are payable by your business first in terms of order of priority.</t>
  </si>
  <si>
    <t>Subordinated Debt</t>
  </si>
  <si>
    <t>Subordinated debt is any type of loan that's paid after all other corporate debts and loans are repaid, in the case of borrower default.</t>
  </si>
  <si>
    <t>Total Liabilities</t>
  </si>
  <si>
    <t>Total liabilities are the combined debts that your business owes.</t>
  </si>
  <si>
    <t xml:space="preserve">Net Current Assets </t>
  </si>
  <si>
    <t>Net current assets is the total amount of all current assets, minus the total amount of all current liabilities, also known as working capital.</t>
  </si>
  <si>
    <t>Share Capital</t>
  </si>
  <si>
    <t>Refers to the amount of money the owners of a company have invested in the business as represented as 'shares'. In other words, it is the portion of equity which has been obtained through issue of share capital.</t>
  </si>
  <si>
    <t>Retained Earnings</t>
  </si>
  <si>
    <t>Money/Cash retained by the firm in the business, after distribution of dividends.  
This is sometimes called the profit/loss account - the running total of the firms profit/losses after taking out drawings or dividends.</t>
  </si>
  <si>
    <t>Partnership Capital</t>
  </si>
  <si>
    <t xml:space="preserve">The amount of money the partners have invested in the business.  </t>
  </si>
  <si>
    <t xml:space="preserve">Sole trader capital </t>
  </si>
  <si>
    <t>The amount of money a Sole Trader has invested in the business.</t>
  </si>
  <si>
    <t>Total Equity</t>
  </si>
  <si>
    <t>Equity represents the value that would be returned to a firm's shareholders if all of the assets were liquidated and all of the firm's debts were paid off. It is also referred as "total shareholder funds".</t>
  </si>
  <si>
    <t>To fill in if you are an incorporated company; either as a large or micro company, as per UK Company Law.</t>
  </si>
  <si>
    <t>A large or micro company could be incorporated through different legal status (e.g. limited company, limited liability partnership).</t>
  </si>
  <si>
    <t>Currency Units: Single</t>
  </si>
  <si>
    <t>Please select currency if NOT in British Pound Sterling (GBP):</t>
  </si>
  <si>
    <t>Historical actuals (previous financial year -2)</t>
  </si>
  <si>
    <t>Historical actuals (previous financial year -1)</t>
  </si>
  <si>
    <t xml:space="preserve">Current financial year </t>
  </si>
  <si>
    <t>Forecast year 1</t>
  </si>
  <si>
    <t>Forecast year 2</t>
  </si>
  <si>
    <t>Forecast year 3</t>
  </si>
  <si>
    <t>Comments
(Key assumptions, drivers for material movements, explanations if the historical amounts cannot be directly reconciled to the accounts on Companies House. Provide supporting evidence where relevant)</t>
  </si>
  <si>
    <t>[Please input year end date here (DD/MM/YYYY)]</t>
  </si>
  <si>
    <t>[Please state what periods in the 'Current financial year' are forecasted and what are actuals here]</t>
  </si>
  <si>
    <t>Revenue</t>
  </si>
  <si>
    <t>Regulated financial services</t>
  </si>
  <si>
    <t>Unregulated financial services</t>
  </si>
  <si>
    <t>Other</t>
  </si>
  <si>
    <t>Total revenue</t>
  </si>
  <si>
    <r>
      <t xml:space="preserve">Please describe the business activities of your firm in the "Comments" field. Your description should detail </t>
    </r>
    <r>
      <rPr>
        <b/>
        <sz val="10"/>
        <color rgb="FF000000"/>
        <rFont val="Verdana"/>
        <family val="2"/>
      </rPr>
      <t>ALL</t>
    </r>
    <r>
      <rPr>
        <sz val="10"/>
        <color rgb="FF000000"/>
        <rFont val="Verdana"/>
        <family val="2"/>
      </rPr>
      <t xml:space="preserve"> the business activities even if ‘other’ or non-mainstream activities to your main business do not generate any/minimal revenue and income for your firm. This should include the full range of products and/or service(s) your firm provides. </t>
    </r>
  </si>
  <si>
    <t>Cost of sales</t>
  </si>
  <si>
    <t>Gross profit</t>
  </si>
  <si>
    <t>Operating expenses</t>
  </si>
  <si>
    <t>Operating profit</t>
  </si>
  <si>
    <t>Interest cost</t>
  </si>
  <si>
    <t>Profit before tax</t>
  </si>
  <si>
    <t>Profit after tax</t>
  </si>
  <si>
    <t>Investments in subsidiaries</t>
  </si>
  <si>
    <t>Investment in own shares</t>
  </si>
  <si>
    <t>Intangible assets</t>
  </si>
  <si>
    <t>Other non current assets</t>
  </si>
  <si>
    <t>* Please specify in Comments field *</t>
  </si>
  <si>
    <t>Total fixed/non current assets</t>
  </si>
  <si>
    <t>Cash and cash equivalents</t>
  </si>
  <si>
    <t>Related party receivables</t>
  </si>
  <si>
    <t>Other current assets</t>
  </si>
  <si>
    <t>Total current assets</t>
  </si>
  <si>
    <t>Total assets</t>
  </si>
  <si>
    <t>Loan payable</t>
  </si>
  <si>
    <t>Trade creditors</t>
  </si>
  <si>
    <t>Related party payables</t>
  </si>
  <si>
    <t>Other current liabilities</t>
  </si>
  <si>
    <t>Total current liabilities</t>
  </si>
  <si>
    <t>Non Current Liabilities</t>
  </si>
  <si>
    <t>Other payables</t>
  </si>
  <si>
    <t>Subordinated debt</t>
  </si>
  <si>
    <t>Total non current liabilities</t>
  </si>
  <si>
    <t>Total liabilities</t>
  </si>
  <si>
    <t>Equity</t>
  </si>
  <si>
    <t>Share capital</t>
  </si>
  <si>
    <t>Retained earnings</t>
  </si>
  <si>
    <t>Total equity</t>
  </si>
  <si>
    <t>Balance Sheet Data Validation</t>
  </si>
  <si>
    <t>To fill in if you are a sole trader or an unincorporated partnership, as per UK Company Law</t>
  </si>
  <si>
    <t>Total expenses</t>
  </si>
  <si>
    <t>Net profit</t>
  </si>
  <si>
    <r>
      <rPr>
        <sz val="10"/>
        <color rgb="FF000000"/>
        <rFont val="Verdana"/>
        <family val="2"/>
      </rPr>
      <t xml:space="preserve">Please describe the business activities of your firm in the Comments field. Your description should detail </t>
    </r>
    <r>
      <rPr>
        <b/>
        <sz val="10"/>
        <color rgb="FF000000"/>
        <rFont val="Verdana"/>
        <family val="2"/>
      </rPr>
      <t>ALL</t>
    </r>
    <r>
      <rPr>
        <sz val="10"/>
        <color rgb="FF000000"/>
        <rFont val="Verdana"/>
        <family val="2"/>
      </rPr>
      <t xml:space="preserve"> the business activities even if ‘other’ or non-mainstream activities to your main business do not generate any/minimal revenue and income for your firm. This should include the full range of products and/or service(s) your firm provides.</t>
    </r>
  </si>
  <si>
    <t xml:space="preserve">Business Assets </t>
  </si>
  <si>
    <t>Bank/cash</t>
  </si>
  <si>
    <t>Commission due within 90 days</t>
  </si>
  <si>
    <t xml:space="preserve">Other investments </t>
  </si>
  <si>
    <t>Property</t>
  </si>
  <si>
    <t>Motor vehicles</t>
  </si>
  <si>
    <t>Office equipment</t>
  </si>
  <si>
    <t>Other assets</t>
  </si>
  <si>
    <t>Business Liabilities</t>
  </si>
  <si>
    <t>Credit cards</t>
  </si>
  <si>
    <t>Bank overdraft balance</t>
  </si>
  <si>
    <t>Unsecured loans</t>
  </si>
  <si>
    <t>Hire purchase/secured loans</t>
  </si>
  <si>
    <t>Other liabilities</t>
  </si>
  <si>
    <t>Business Equity</t>
  </si>
  <si>
    <t>Comments</t>
  </si>
  <si>
    <t xml:space="preserve">Personal Assets </t>
  </si>
  <si>
    <t>House</t>
  </si>
  <si>
    <t>Contents</t>
  </si>
  <si>
    <t>Investments</t>
  </si>
  <si>
    <t>Bank balance(s)</t>
  </si>
  <si>
    <t xml:space="preserve">Total Assets </t>
  </si>
  <si>
    <t>Personal Liabilities</t>
  </si>
  <si>
    <t xml:space="preserve">Total Liabilities </t>
  </si>
  <si>
    <t>Net Worth</t>
  </si>
  <si>
    <t>Qualitative Assessment / Additional Information Required</t>
  </si>
  <si>
    <t>response_no</t>
  </si>
  <si>
    <t>q_number</t>
  </si>
  <si>
    <t>q_text1</t>
  </si>
  <si>
    <t>q_text2</t>
  </si>
  <si>
    <t>response</t>
  </si>
  <si>
    <t>Please select the currency units (single or thousands):</t>
  </si>
  <si>
    <t>Please Select</t>
  </si>
  <si>
    <t>Is your firm subject to a prudential regime?</t>
  </si>
  <si>
    <t>1a</t>
  </si>
  <si>
    <t>If you answered "Yes" in question 1, please specify the prudential regime, your capital requirements and capital resources</t>
  </si>
  <si>
    <t>Prudential regime (please select from list):</t>
  </si>
  <si>
    <t>CONC</t>
  </si>
  <si>
    <t>If you selected "Other", please provide details below:</t>
  </si>
  <si>
    <t> </t>
  </si>
  <si>
    <t>1b</t>
  </si>
  <si>
    <t>Have you reconciled your capital requirement and capital resources figures to confirm you are meeting your capital requirement at the point of authorisation and on an ongoing basis? Please provide details in a separate Excel file using your own management information. Please detail the instruments used, to demonstrate they are allowable instruments, in line with the requirements set in the regulatory regime.</t>
  </si>
  <si>
    <t>Yes/No</t>
  </si>
  <si>
    <t>Is your firm subject to a liquidity requirement?</t>
  </si>
  <si>
    <t>2a</t>
  </si>
  <si>
    <t>If you answered "Yes" in question 2, please specify your liquidity requirement and your liquidity resources</t>
  </si>
  <si>
    <t>2b</t>
  </si>
  <si>
    <t>Have you reconciled your liquidity requirement and liquidity resources figures to confirm you are meeting your liquidity requirement at the point of authorisation and on an ongoing basis? Please provide details in a separate Excel file using your own management information. Please detail the instruments used, to demonstrate they are allowable instruments, in line with the requirements set in the regulatory regime.</t>
  </si>
  <si>
    <t>Are there any significant related parties agreements that we should be aware of?</t>
  </si>
  <si>
    <t>3a</t>
  </si>
  <si>
    <t>If you answered "Yes" in question 3, please explain further:</t>
  </si>
  <si>
    <t>Are there any off-balance sheet items we should be aware of?</t>
  </si>
  <si>
    <t>4a</t>
  </si>
  <si>
    <t>If you answered "Yes" in question 4, please explain further:</t>
  </si>
  <si>
    <t>Are the firm's annual report and accounts prepared on a going concern basis?</t>
  </si>
  <si>
    <t>What is the legal structure of the firm?</t>
  </si>
  <si>
    <t>Refer to the 'Guidance &amp; Glossary' page for the definition of legal structures</t>
  </si>
  <si>
    <t>Version History</t>
  </si>
  <si>
    <t>Version</t>
  </si>
  <si>
    <t>Publication Date</t>
  </si>
  <si>
    <t>Changes</t>
  </si>
  <si>
    <t>1. First draft of template with initial ideas.</t>
  </si>
  <si>
    <t>Suggestions:</t>
  </si>
  <si>
    <t>Include a drop-down menu for firm type (disregard this if there are too many firm types) - fields in the forms can be more dynamic to accommodate relevant firm type</t>
  </si>
  <si>
    <t>As an option, drop-down could only include 'incorporated', 'partnership', 'LLP', and 'sole trader'</t>
  </si>
  <si>
    <t>Prudential Regime</t>
  </si>
  <si>
    <t>FCA Handbook Section</t>
  </si>
  <si>
    <t>FCA Handbook Description</t>
  </si>
  <si>
    <t>CMCOB</t>
  </si>
  <si>
    <t>Business Standards</t>
  </si>
  <si>
    <t>Claims Management</t>
  </si>
  <si>
    <t>Specialist Sourcebooks</t>
  </si>
  <si>
    <t>Consumer Credit</t>
  </si>
  <si>
    <t>FPCOB</t>
  </si>
  <si>
    <t>Funeral Plan</t>
  </si>
  <si>
    <t>IPRU-INV 3</t>
  </si>
  <si>
    <t>Prudential Standards</t>
  </si>
  <si>
    <t>Investment Businesses</t>
  </si>
  <si>
    <t>IPRU-INV 5</t>
  </si>
  <si>
    <t>IPRU-INV 11</t>
  </si>
  <si>
    <t>IPRU-INV 12</t>
  </si>
  <si>
    <t>IPRU-INV 13</t>
  </si>
  <si>
    <t>MIFIDPRU</t>
  </si>
  <si>
    <t>MiFID Investment Firms</t>
  </si>
  <si>
    <t>MIPRU</t>
  </si>
  <si>
    <t>Mortgage and Home Finance Firms, and Insurance Intermediaries</t>
  </si>
  <si>
    <t>EMR</t>
  </si>
  <si>
    <t>PSR</t>
  </si>
  <si>
    <t>MLR</t>
  </si>
  <si>
    <t>N/A</t>
  </si>
  <si>
    <t>Currency</t>
  </si>
  <si>
    <t>GBP</t>
  </si>
  <si>
    <t>EUR</t>
  </si>
  <si>
    <t>USD</t>
  </si>
  <si>
    <t>CAD</t>
  </si>
  <si>
    <t>SEK</t>
  </si>
  <si>
    <t>CHF</t>
  </si>
  <si>
    <t>JPY</t>
  </si>
  <si>
    <t>Currency Unit</t>
  </si>
  <si>
    <t>Single</t>
  </si>
  <si>
    <t>Thousands</t>
  </si>
  <si>
    <t>Legal Structure</t>
  </si>
  <si>
    <t>Partnership</t>
  </si>
  <si>
    <t>Sole trader</t>
  </si>
  <si>
    <t>5. Please ensure the template does not contain error messages and that the Balance Sheet is balanced upon submission to the FCA.</t>
  </si>
  <si>
    <r>
      <t xml:space="preserve">2. Please enter your accounting year-end date in the "Current financial year" field in the Income Statement and any corresponding notes for the current period in the "Comments" section. </t>
    </r>
    <r>
      <rPr>
        <b/>
        <sz val="11"/>
        <color theme="1"/>
        <rFont val="Verdana"/>
        <family val="2"/>
      </rPr>
      <t>This must be entered first before completing the template</t>
    </r>
    <r>
      <rPr>
        <sz val="11"/>
        <color theme="1"/>
        <rFont val="Verdana"/>
        <family val="2"/>
      </rPr>
      <t>.
Note: year-end dates in other statements and other periods are auto-filled based on your input in the "Current financial year" in the Income Statement. If appropriate, you may type in the year-end dates for other periods, in the format 'DD/MM/YYYY'.</t>
    </r>
  </si>
  <si>
    <t>Financial Data Template for Retail Firms</t>
  </si>
  <si>
    <t>Comments
(Key assumptions, drivers for material movements, explanations if the historical amounts cannot be directly reconciled to the financial statements. Provide supporting evidence/documents where relevant)</t>
  </si>
  <si>
    <t>3. For relevant financial years, please input financial data in the cells with grids. In the "Comments" column, input key assumptions, drivers for material movements, and explanations if the historical amounts cannot be directly reconciled to the financial statements.</t>
  </si>
  <si>
    <t>Other real property</t>
  </si>
  <si>
    <t>Mortgage(s)</t>
  </si>
  <si>
    <t>Credit card balance(s)</t>
  </si>
  <si>
    <t>currency</t>
  </si>
  <si>
    <t>q_text3</t>
  </si>
  <si>
    <t>q_text4</t>
  </si>
  <si>
    <t>fy-2</t>
  </si>
  <si>
    <t>fy-1</t>
  </si>
  <si>
    <t>fy</t>
  </si>
  <si>
    <t>fy+1</t>
  </si>
  <si>
    <t>fy+2</t>
  </si>
  <si>
    <t>fy+3</t>
  </si>
  <si>
    <t>version</t>
  </si>
  <si>
    <t>comments</t>
  </si>
  <si>
    <t>units</t>
  </si>
  <si>
    <t>statement</t>
  </si>
  <si>
    <t>6.4. For more information on the prudential/liquidity requirements that apply to your firm, please consult the relevant part of the FCA Handbook.</t>
  </si>
  <si>
    <t>1. First publication version.</t>
  </si>
  <si>
    <t>TBC</t>
  </si>
  <si>
    <t xml:space="preserve">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</si>
</sst>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_-;\-* #,##0_-;_-* &quot;-&quot;??_-;_-@_-"/>
    <numFmt numFmtId="165" formatCode="0.0"/>
    <numFmt numFmtId="166" formatCode="dd/mm/yyyy;@"/>
  </numFmts>
  <fonts count="54"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0"/>
      <name val="Verdana"/>
      <family val="2"/>
    </font>
    <font>
      <sz val="10"/>
      <name val="Times New Roman"/>
      <family val="1"/>
    </font>
    <font>
      <sz val="10"/>
      <name val="Arial"/>
      <family val="2"/>
    </font>
    <font>
      <sz val="10"/>
      <name val="Verdana"/>
      <family val="2"/>
    </font>
    <font>
      <b/>
      <sz val="14"/>
      <name val="Verdana"/>
      <family val="2"/>
    </font>
    <font>
      <b/>
      <sz val="10"/>
      <name val="Verdana"/>
      <family val="2"/>
    </font>
    <font>
      <b/>
      <sz val="9"/>
      <color theme="0"/>
      <name val="Verdana"/>
      <family val="2"/>
    </font>
    <font>
      <b/>
      <sz val="10"/>
      <color rgb="FFFF0000"/>
      <name val="Verdana"/>
      <family val="2"/>
    </font>
    <font>
      <sz val="11"/>
      <color theme="1"/>
      <name val="Verdana"/>
      <family val="2"/>
    </font>
    <font>
      <b/>
      <sz val="11"/>
      <color theme="1"/>
      <name val="Verdana"/>
      <family val="2"/>
    </font>
    <font>
      <b/>
      <sz val="10"/>
      <color rgb="FF00B050"/>
      <name val="Verdana"/>
      <family val="2"/>
    </font>
    <font>
      <b/>
      <sz val="11"/>
      <color rgb="FFFF0000"/>
      <name val="Verdana"/>
      <family val="2"/>
    </font>
    <font>
      <b/>
      <sz val="14"/>
      <color theme="1"/>
      <name val="Verdana"/>
      <family val="2"/>
    </font>
    <font>
      <b/>
      <sz val="8"/>
      <color indexed="81"/>
      <name val="Verdana"/>
      <family val="2"/>
    </font>
    <font>
      <sz val="8"/>
      <color indexed="81"/>
      <name val="Verdana"/>
      <family val="2"/>
    </font>
    <font>
      <b/>
      <sz val="14"/>
      <color rgb="FF660033"/>
      <name val="Verdana"/>
      <family val="2"/>
    </font>
    <font>
      <b/>
      <sz val="18"/>
      <color rgb="FF660033"/>
      <name val="Verdana"/>
      <family val="2"/>
    </font>
    <font>
      <sz val="11"/>
      <color theme="1" tint="0.499984740745262"/>
      <name val="Verdana"/>
      <family val="2"/>
    </font>
    <font>
      <b/>
      <sz val="11"/>
      <color theme="1" tint="0.499984740745262"/>
      <name val="Verdana"/>
      <family val="2"/>
    </font>
    <font>
      <sz val="11"/>
      <name val="Verdana"/>
      <family val="2"/>
    </font>
    <font>
      <i/>
      <sz val="9"/>
      <color theme="2" tint="-0.499984740745262"/>
      <name val="Verdana"/>
      <family val="2"/>
    </font>
    <font>
      <sz val="11"/>
      <color rgb="FF000000"/>
      <name val="Calibri"/>
      <family val="2"/>
    </font>
    <font>
      <b/>
      <sz val="11"/>
      <name val="Verdana"/>
      <family val="2"/>
    </font>
    <font>
      <sz val="11"/>
      <color rgb="FF000000"/>
      <name val="Verdana"/>
      <family val="2"/>
    </font>
    <font>
      <b/>
      <sz val="11"/>
      <color rgb="FFFF0000"/>
      <name val="Calibri"/>
      <family val="2"/>
      <scheme val="minor"/>
    </font>
    <font>
      <b/>
      <sz val="11"/>
      <color rgb="FF660033"/>
      <name val="Verdana"/>
      <family val="2"/>
    </font>
    <font>
      <sz val="11"/>
      <color theme="0"/>
      <name val="Calibri"/>
      <family val="2"/>
      <scheme val="minor"/>
    </font>
    <font>
      <sz val="10"/>
      <color rgb="FFFF0000"/>
      <name val="Verdana"/>
      <family val="2"/>
    </font>
    <font>
      <b/>
      <sz val="10"/>
      <color theme="1"/>
      <name val="Verdana"/>
      <family val="2"/>
    </font>
    <font>
      <sz val="10"/>
      <color rgb="FF000000"/>
      <name val="Verdana"/>
      <family val="2"/>
    </font>
    <font>
      <b/>
      <sz val="10"/>
      <color rgb="FF000000"/>
      <name val="Verdana"/>
      <family val="2"/>
    </font>
    <font>
      <i/>
      <sz val="10"/>
      <color theme="1"/>
      <name val="Verdana"/>
      <family val="2"/>
    </font>
    <font>
      <sz val="9"/>
      <color theme="1"/>
      <name val="Verdana"/>
      <family val="2"/>
    </font>
    <font>
      <i/>
      <sz val="10"/>
      <color rgb="FF000000"/>
      <name val="Verdana"/>
      <family val="2"/>
    </font>
    <font>
      <b/>
      <sz val="9"/>
      <color rgb="FFFFFFFF"/>
      <name val="Calibri"/>
      <family val="2"/>
      <scheme val="minor"/>
    </font>
    <font>
      <b/>
      <u/>
      <sz val="10"/>
      <color theme="1"/>
      <name val="Verdana"/>
      <family val="2"/>
    </font>
    <font>
      <sz val="10"/>
      <color theme="1" tint="0.34998626667073579"/>
      <name val="Verdana"/>
      <family val="2"/>
    </font>
    <font>
      <b/>
      <sz val="18"/>
      <color rgb="FF003C71"/>
      <name val="Verdana"/>
      <family val="2"/>
    </font>
    <font>
      <b/>
      <sz val="14"/>
      <color rgb="FF003C71"/>
      <name val="Verdana"/>
      <family val="2"/>
    </font>
    <font>
      <b/>
      <sz val="12"/>
      <name val="Calibri"/>
      <family val="2"/>
    </font>
    <font>
      <b/>
      <sz val="12"/>
      <name val="Calibri"/>
      <family val="2"/>
      <scheme val="minor"/>
    </font>
    <font>
      <b/>
      <sz val="14"/>
      <color rgb="FFFF0000"/>
      <name val="Verdana"/>
      <family val="2"/>
    </font>
    <font>
      <u/>
      <sz val="11"/>
      <color theme="10"/>
      <name val="Calibri"/>
      <family val="2"/>
      <scheme val="minor"/>
    </font>
    <font>
      <u/>
      <sz val="11"/>
      <color rgb="FF0070C0"/>
      <name val="Verdana"/>
      <family val="2"/>
    </font>
    <font>
      <b/>
      <sz val="10"/>
      <color theme="0"/>
      <name val="Verdana"/>
      <family val="2"/>
    </font>
    <font>
      <i/>
      <sz val="10"/>
      <color theme="0"/>
      <name val="Verdana"/>
      <family val="2"/>
    </font>
    <font>
      <i/>
      <sz val="10"/>
      <name val="Verdana"/>
      <family val="2"/>
    </font>
    <font>
      <b/>
      <sz val="10"/>
      <color theme="0" tint="-4.9989318521683403E-2"/>
      <name val="Verdana"/>
      <family val="2"/>
    </font>
  </fonts>
  <fills count="9">
    <fill>
      <patternFill patternType="none"/>
    </fill>
    <fill>
      <patternFill patternType="gray125"/>
    </fill>
    <fill>
      <patternFill patternType="solid">
        <fgColor indexed="9"/>
        <bgColor indexed="64"/>
      </patternFill>
    </fill>
    <fill>
      <patternFill patternType="solid">
        <fgColor rgb="FF660033"/>
        <bgColor indexed="64"/>
      </patternFill>
    </fill>
    <fill>
      <patternFill patternType="solid">
        <fgColor theme="0"/>
        <bgColor indexed="64"/>
      </patternFill>
    </fill>
    <fill>
      <patternFill patternType="solid">
        <fgColor theme="0" tint="-4.9989318521683403E-2"/>
        <bgColor indexed="64"/>
      </patternFill>
    </fill>
    <fill>
      <patternFill patternType="solid">
        <fgColor rgb="FFFFDDDE"/>
        <bgColor indexed="64"/>
      </patternFill>
    </fill>
    <fill>
      <patternFill patternType="solid">
        <fgColor rgb="FFAA0004"/>
        <bgColor indexed="64"/>
      </patternFill>
    </fill>
    <fill>
      <patternFill patternType="solid">
        <fgColor rgb="FF00B050"/>
        <bgColor indexed="64"/>
      </patternFill>
    </fill>
  </fills>
  <borders count="2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24994659260841701"/>
      </bottom>
      <diagonal/>
    </border>
    <border>
      <left style="thin">
        <color rgb="FFFF999B"/>
      </left>
      <right style="thin">
        <color rgb="FFFF999B"/>
      </right>
      <top style="thin">
        <color rgb="FFFF999B"/>
      </top>
      <bottom style="thin">
        <color rgb="FFFF999B"/>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dotted">
        <color indexed="64"/>
      </left>
      <right style="dotted">
        <color indexed="64"/>
      </right>
      <top style="dotted">
        <color indexed="64"/>
      </top>
      <bottom style="dotted">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4" tint="0.59996337778862885"/>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s>
  <cellStyleXfs count="7">
    <xf numFmtId="0" fontId="0" fillId="0" borderId="0"/>
    <xf numFmtId="43" fontId="5" fillId="0" borderId="0" applyFont="0" applyFill="0" applyBorder="0" applyAlignment="0" applyProtection="0"/>
    <xf numFmtId="0" fontId="7" fillId="0" borderId="0"/>
    <xf numFmtId="0" fontId="8" fillId="0" borderId="0"/>
    <xf numFmtId="43" fontId="4" fillId="0" borderId="0" applyFont="0" applyFill="0" applyBorder="0" applyAlignment="0" applyProtection="0"/>
    <xf numFmtId="0" fontId="3" fillId="0" borderId="0"/>
    <xf numFmtId="0" fontId="48" fillId="0" borderId="0" applyNumberFormat="0" applyFill="0" applyBorder="0" applyAlignment="0" applyProtection="0"/>
  </cellStyleXfs>
  <cellXfs count="154">
    <xf numFmtId="0" fontId="0" fillId="0" borderId="0" xfId="0"/>
    <xf numFmtId="0" fontId="9" fillId="0" borderId="0" xfId="2" applyFont="1"/>
    <xf numFmtId="0" fontId="11" fillId="0" borderId="0" xfId="3" applyFont="1" applyAlignment="1">
      <alignment horizontal="left"/>
    </xf>
    <xf numFmtId="0" fontId="14" fillId="0" borderId="0" xfId="0" applyFont="1"/>
    <xf numFmtId="0" fontId="15" fillId="0" borderId="0" xfId="0" applyFont="1"/>
    <xf numFmtId="0" fontId="11" fillId="0" borderId="0" xfId="2" applyFont="1" applyAlignment="1">
      <alignment horizontal="left"/>
    </xf>
    <xf numFmtId="0" fontId="9" fillId="0" borderId="0" xfId="3" applyFont="1"/>
    <xf numFmtId="0" fontId="9" fillId="2" borderId="0" xfId="2" applyFont="1" applyFill="1" applyAlignment="1">
      <alignment vertical="top"/>
    </xf>
    <xf numFmtId="0" fontId="14" fillId="0" borderId="0" xfId="0" applyFont="1" applyAlignment="1">
      <alignment vertical="center"/>
    </xf>
    <xf numFmtId="0" fontId="14" fillId="0" borderId="0" xfId="0" applyFont="1" applyAlignment="1">
      <alignment vertical="center" wrapText="1"/>
    </xf>
    <xf numFmtId="0" fontId="9" fillId="2" borderId="1" xfId="2" applyFont="1" applyFill="1" applyBorder="1" applyAlignment="1" applyProtection="1">
      <alignment horizontal="center" vertical="center"/>
      <protection locked="0"/>
    </xf>
    <xf numFmtId="0" fontId="14" fillId="0" borderId="0" xfId="0" applyFont="1" applyAlignment="1">
      <alignment horizontal="center" vertical="center"/>
    </xf>
    <xf numFmtId="165" fontId="14" fillId="0" borderId="0" xfId="0" applyNumberFormat="1" applyFont="1" applyAlignment="1">
      <alignment horizontal="center" vertical="center"/>
    </xf>
    <xf numFmtId="14" fontId="14" fillId="0" borderId="0" xfId="0" applyNumberFormat="1" applyFont="1" applyAlignment="1">
      <alignment horizontal="center" vertical="center"/>
    </xf>
    <xf numFmtId="0" fontId="15" fillId="0" borderId="0" xfId="0" applyFont="1" applyAlignment="1">
      <alignment vertical="center"/>
    </xf>
    <xf numFmtId="0" fontId="18"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14" fontId="12" fillId="3" borderId="0" xfId="0" applyNumberFormat="1" applyFont="1" applyFill="1" applyAlignment="1">
      <alignment horizontal="center" vertical="center" wrapText="1"/>
    </xf>
    <xf numFmtId="164" fontId="11" fillId="0" borderId="2" xfId="1" applyNumberFormat="1" applyFont="1" applyFill="1" applyBorder="1" applyAlignment="1">
      <alignment vertical="center"/>
    </xf>
    <xf numFmtId="164" fontId="11" fillId="0" borderId="1" xfId="1" applyNumberFormat="1" applyFont="1" applyFill="1" applyBorder="1" applyAlignment="1">
      <alignment vertical="center"/>
    </xf>
    <xf numFmtId="0" fontId="21" fillId="0" borderId="0" xfId="0" applyFont="1"/>
    <xf numFmtId="0" fontId="14" fillId="6" borderId="0" xfId="0" applyFont="1" applyFill="1"/>
    <xf numFmtId="0" fontId="24" fillId="0" borderId="0" xfId="0" applyFont="1"/>
    <xf numFmtId="0" fontId="23" fillId="0" borderId="0" xfId="0" applyFont="1"/>
    <xf numFmtId="0" fontId="25" fillId="0" borderId="0" xfId="0" applyFont="1" applyAlignment="1">
      <alignment vertical="center" wrapText="1"/>
    </xf>
    <xf numFmtId="0" fontId="27" fillId="0" borderId="0" xfId="0" applyFont="1"/>
    <xf numFmtId="0" fontId="10" fillId="0" borderId="0" xfId="3" applyFont="1"/>
    <xf numFmtId="0" fontId="9" fillId="0" borderId="0" xfId="2" applyFont="1" applyAlignment="1">
      <alignment vertical="top"/>
    </xf>
    <xf numFmtId="0" fontId="26" fillId="0" borderId="0" xfId="0" applyFont="1" applyAlignment="1">
      <alignment horizontal="left" vertical="center"/>
    </xf>
    <xf numFmtId="0" fontId="9" fillId="6" borderId="1" xfId="2" applyFont="1" applyFill="1" applyBorder="1" applyAlignment="1" applyProtection="1">
      <alignment horizontal="center" vertical="center"/>
      <protection locked="0"/>
    </xf>
    <xf numFmtId="0" fontId="25" fillId="6" borderId="1" xfId="2" applyFont="1" applyFill="1" applyBorder="1" applyAlignment="1" applyProtection="1">
      <alignment horizontal="center" vertical="center"/>
      <protection locked="0"/>
    </xf>
    <xf numFmtId="0" fontId="25" fillId="0" borderId="0" xfId="0" applyFont="1" applyAlignment="1">
      <alignment horizontal="left" vertical="center"/>
    </xf>
    <xf numFmtId="0" fontId="28" fillId="0" borderId="0" xfId="0" applyFont="1" applyAlignment="1">
      <alignment horizontal="left" vertical="center"/>
    </xf>
    <xf numFmtId="0" fontId="25" fillId="0" borderId="0" xfId="0" applyFont="1" applyAlignment="1">
      <alignment horizontal="left" vertical="center" wrapText="1"/>
    </xf>
    <xf numFmtId="0" fontId="29" fillId="0" borderId="0" xfId="0" applyFont="1"/>
    <xf numFmtId="0" fontId="14" fillId="0" borderId="6" xfId="0" applyFont="1" applyBorder="1"/>
    <xf numFmtId="0" fontId="30" fillId="0" borderId="0" xfId="0" applyFont="1" applyAlignment="1">
      <alignment vertical="center"/>
    </xf>
    <xf numFmtId="0" fontId="22" fillId="0" borderId="0" xfId="0" applyFont="1"/>
    <xf numFmtId="14" fontId="12" fillId="7" borderId="0" xfId="0" applyNumberFormat="1" applyFont="1" applyFill="1" applyAlignment="1">
      <alignment horizontal="center" vertical="center" wrapText="1"/>
    </xf>
    <xf numFmtId="0" fontId="9" fillId="2" borderId="7" xfId="1" applyNumberFormat="1" applyFont="1" applyFill="1" applyBorder="1" applyAlignment="1" applyProtection="1">
      <alignment horizontal="left" vertical="center" wrapText="1"/>
      <protection locked="0"/>
    </xf>
    <xf numFmtId="164" fontId="25" fillId="6" borderId="1" xfId="4" applyNumberFormat="1" applyFont="1" applyFill="1" applyBorder="1" applyAlignment="1" applyProtection="1">
      <alignment vertical="center"/>
      <protection locked="0"/>
    </xf>
    <xf numFmtId="0" fontId="6" fillId="0" borderId="0" xfId="2" applyFont="1"/>
    <xf numFmtId="0" fontId="32" fillId="0" borderId="0" xfId="0" applyFont="1"/>
    <xf numFmtId="0" fontId="3" fillId="0" borderId="0" xfId="5"/>
    <xf numFmtId="0" fontId="11" fillId="5" borderId="0" xfId="5" applyFont="1" applyFill="1"/>
    <xf numFmtId="0" fontId="34" fillId="5" borderId="0" xfId="5" applyFont="1" applyFill="1"/>
    <xf numFmtId="0" fontId="34" fillId="5" borderId="0" xfId="5" applyFont="1" applyFill="1" applyAlignment="1">
      <alignment horizontal="center"/>
    </xf>
    <xf numFmtId="0" fontId="3" fillId="0" borderId="0" xfId="5" applyAlignment="1">
      <alignment horizontal="center"/>
    </xf>
    <xf numFmtId="0" fontId="38" fillId="0" borderId="0" xfId="5" applyFont="1"/>
    <xf numFmtId="0" fontId="34" fillId="0" borderId="0" xfId="5" applyFont="1"/>
    <xf numFmtId="0" fontId="37" fillId="0" borderId="0" xfId="5" applyFont="1"/>
    <xf numFmtId="0" fontId="3" fillId="0" borderId="0" xfId="5" applyAlignment="1">
      <alignment horizontal="right"/>
    </xf>
    <xf numFmtId="0" fontId="35" fillId="0" borderId="0" xfId="5" applyFont="1"/>
    <xf numFmtId="0" fontId="39" fillId="0" borderId="0" xfId="5" applyFont="1"/>
    <xf numFmtId="0" fontId="36" fillId="0" borderId="0" xfId="5" applyFont="1"/>
    <xf numFmtId="166" fontId="3" fillId="0" borderId="0" xfId="5" applyNumberFormat="1" applyAlignment="1">
      <alignment horizontal="center" vertical="center" wrapText="1"/>
    </xf>
    <xf numFmtId="0" fontId="33" fillId="0" borderId="0" xfId="5" applyFont="1"/>
    <xf numFmtId="0" fontId="35" fillId="0" borderId="0" xfId="5" applyFont="1" applyAlignment="1">
      <alignment horizontal="center" vertical="center"/>
    </xf>
    <xf numFmtId="0" fontId="35" fillId="0" borderId="0" xfId="5" applyFont="1" applyAlignment="1">
      <alignment vertical="center"/>
    </xf>
    <xf numFmtId="164" fontId="35" fillId="0" borderId="0" xfId="5" applyNumberFormat="1" applyFont="1"/>
    <xf numFmtId="0" fontId="13" fillId="0" borderId="0" xfId="5" applyFont="1"/>
    <xf numFmtId="0" fontId="16" fillId="0" borderId="0" xfId="5" applyFont="1" applyAlignment="1">
      <alignment horizontal="center"/>
    </xf>
    <xf numFmtId="0" fontId="3" fillId="0" borderId="0" xfId="5" applyAlignment="1">
      <alignment horizontal="left"/>
    </xf>
    <xf numFmtId="0" fontId="9" fillId="0" borderId="0" xfId="5" applyFont="1"/>
    <xf numFmtId="0" fontId="40" fillId="0" borderId="0" xfId="5" applyFont="1" applyAlignment="1">
      <alignment horizontal="center" vertical="center" wrapText="1" readingOrder="1"/>
    </xf>
    <xf numFmtId="0" fontId="34" fillId="0" borderId="0" xfId="5" applyFont="1" applyAlignment="1">
      <alignment horizontal="left" vertical="center" wrapText="1"/>
    </xf>
    <xf numFmtId="0" fontId="3" fillId="0" borderId="0" xfId="5" applyAlignment="1">
      <alignment horizontal="left" wrapText="1"/>
    </xf>
    <xf numFmtId="0" fontId="3" fillId="0" borderId="0" xfId="5" applyAlignment="1">
      <alignment horizontal="left" vertical="center" wrapText="1"/>
    </xf>
    <xf numFmtId="0" fontId="3" fillId="0" borderId="0" xfId="5" applyAlignment="1">
      <alignment vertical="center"/>
    </xf>
    <xf numFmtId="0" fontId="3" fillId="5" borderId="0" xfId="5" applyFill="1"/>
    <xf numFmtId="0" fontId="3" fillId="0" borderId="0" xfId="5" applyAlignment="1">
      <alignment wrapText="1"/>
    </xf>
    <xf numFmtId="0" fontId="3" fillId="0" borderId="0" xfId="5" applyAlignment="1">
      <alignment horizontal="center" vertical="center" wrapText="1"/>
    </xf>
    <xf numFmtId="0" fontId="41" fillId="0" borderId="0" xfId="5" applyFont="1"/>
    <xf numFmtId="0" fontId="36" fillId="0" borderId="0" xfId="5" applyFont="1" applyAlignment="1">
      <alignment horizontal="right"/>
    </xf>
    <xf numFmtId="0" fontId="34" fillId="0" borderId="0" xfId="5" applyFont="1" applyAlignment="1">
      <alignment wrapText="1"/>
    </xf>
    <xf numFmtId="0" fontId="42" fillId="0" borderId="0" xfId="5" applyFont="1"/>
    <xf numFmtId="0" fontId="3" fillId="0" borderId="0" xfId="5" applyAlignment="1">
      <alignment horizontal="left" indent="1"/>
    </xf>
    <xf numFmtId="0" fontId="42" fillId="0" borderId="0" xfId="5" applyFont="1" applyAlignment="1">
      <alignment horizontal="center"/>
    </xf>
    <xf numFmtId="0" fontId="43" fillId="0" borderId="0" xfId="5" applyFont="1"/>
    <xf numFmtId="0" fontId="24" fillId="0" borderId="0" xfId="5" applyFont="1" applyAlignment="1">
      <alignment horizontal="left"/>
    </xf>
    <xf numFmtId="0" fontId="44" fillId="0" borderId="0" xfId="5" applyFont="1"/>
    <xf numFmtId="0" fontId="45" fillId="0" borderId="0" xfId="5" applyFont="1" applyAlignment="1">
      <alignment horizontal="left" vertical="center" wrapText="1" readingOrder="1"/>
    </xf>
    <xf numFmtId="0" fontId="15" fillId="5" borderId="11" xfId="5" applyFont="1" applyFill="1" applyBorder="1" applyAlignment="1">
      <alignment vertical="center"/>
    </xf>
    <xf numFmtId="0" fontId="15" fillId="5" borderId="11" xfId="5" applyFont="1" applyFill="1" applyBorder="1" applyAlignment="1">
      <alignment horizontal="center" vertical="center"/>
    </xf>
    <xf numFmtId="0" fontId="14" fillId="0" borderId="11" xfId="5" applyFont="1" applyBorder="1" applyAlignment="1">
      <alignment vertical="center"/>
    </xf>
    <xf numFmtId="0" fontId="14" fillId="0" borderId="11" xfId="5" applyFont="1" applyBorder="1" applyAlignment="1">
      <alignment horizontal="center" vertical="center"/>
    </xf>
    <xf numFmtId="0" fontId="14" fillId="0" borderId="11" xfId="5" applyFont="1" applyBorder="1" applyAlignment="1">
      <alignment horizontal="left" vertical="center"/>
    </xf>
    <xf numFmtId="0" fontId="14" fillId="0" borderId="0" xfId="5" applyFont="1" applyAlignment="1">
      <alignment horizontal="left" vertical="center" indent="4"/>
    </xf>
    <xf numFmtId="0" fontId="14" fillId="0" borderId="0" xfId="5" applyFont="1" applyAlignment="1">
      <alignment vertical="center"/>
    </xf>
    <xf numFmtId="0" fontId="3" fillId="0" borderId="0" xfId="5" quotePrefix="1" applyAlignment="1">
      <alignment horizontal="left" indent="1"/>
    </xf>
    <xf numFmtId="0" fontId="46" fillId="0" borderId="0" xfId="5" applyFont="1" applyAlignment="1">
      <alignment horizontal="center" vertical="center" wrapText="1" readingOrder="1"/>
    </xf>
    <xf numFmtId="0" fontId="31" fillId="2" borderId="0" xfId="3" applyFont="1" applyFill="1" applyAlignment="1">
      <alignment vertical="center"/>
    </xf>
    <xf numFmtId="0" fontId="10" fillId="0" borderId="0" xfId="5" applyFont="1" applyAlignment="1">
      <alignment vertical="center" wrapText="1" readingOrder="1"/>
    </xf>
    <xf numFmtId="0" fontId="10" fillId="0" borderId="0" xfId="5" applyFont="1" applyAlignment="1">
      <alignment vertical="center" readingOrder="1"/>
    </xf>
    <xf numFmtId="164" fontId="35" fillId="0" borderId="13" xfId="5" applyNumberFormat="1" applyFont="1" applyBorder="1" applyAlignment="1" applyProtection="1">
      <alignment horizontal="right"/>
      <protection locked="0"/>
    </xf>
    <xf numFmtId="164" fontId="35" fillId="0" borderId="0" xfId="5" applyNumberFormat="1" applyFont="1" applyAlignment="1">
      <alignment horizontal="right"/>
    </xf>
    <xf numFmtId="164" fontId="36" fillId="0" borderId="0" xfId="5" applyNumberFormat="1" applyFont="1" applyAlignment="1">
      <alignment horizontal="right"/>
    </xf>
    <xf numFmtId="166" fontId="3" fillId="0" borderId="13" xfId="5" applyNumberFormat="1" applyBorder="1" applyAlignment="1" applyProtection="1">
      <alignment horizontal="center" vertical="center" wrapText="1"/>
      <protection locked="0"/>
    </xf>
    <xf numFmtId="164" fontId="3" fillId="0" borderId="1" xfId="5" applyNumberFormat="1" applyBorder="1" applyAlignment="1" applyProtection="1">
      <alignment horizontal="right"/>
      <protection locked="0"/>
    </xf>
    <xf numFmtId="164" fontId="3" fillId="0" borderId="12" xfId="5" applyNumberFormat="1" applyBorder="1" applyAlignment="1" applyProtection="1">
      <alignment horizontal="right"/>
      <protection locked="0"/>
    </xf>
    <xf numFmtId="164" fontId="35" fillId="0" borderId="1" xfId="5" applyNumberFormat="1" applyFont="1" applyBorder="1" applyAlignment="1" applyProtection="1">
      <alignment horizontal="right"/>
      <protection locked="0"/>
    </xf>
    <xf numFmtId="166" fontId="3" fillId="0" borderId="1" xfId="5" applyNumberFormat="1" applyBorder="1" applyAlignment="1" applyProtection="1">
      <alignment horizontal="center" vertical="center" wrapText="1"/>
      <protection locked="0"/>
    </xf>
    <xf numFmtId="0" fontId="47" fillId="0" borderId="0" xfId="0" applyFont="1" applyAlignment="1">
      <alignment horizontal="center" vertical="center"/>
    </xf>
    <xf numFmtId="0" fontId="14" fillId="0" borderId="0" xfId="0" applyFont="1" applyAlignment="1">
      <alignment horizontal="left" vertical="center" indent="4"/>
    </xf>
    <xf numFmtId="0" fontId="14" fillId="0" borderId="0" xfId="0" applyFont="1" applyAlignment="1">
      <alignment horizontal="left" vertical="center"/>
    </xf>
    <xf numFmtId="0" fontId="14" fillId="0" borderId="11" xfId="5" applyFont="1" applyBorder="1" applyAlignment="1">
      <alignment horizontal="center" vertical="center" wrapText="1"/>
    </xf>
    <xf numFmtId="0" fontId="2" fillId="0" borderId="0" xfId="0" applyFont="1"/>
    <xf numFmtId="0" fontId="13" fillId="2" borderId="0" xfId="2" applyFont="1" applyFill="1" applyAlignment="1">
      <alignment horizontal="left" vertical="center" wrapText="1"/>
    </xf>
    <xf numFmtId="0" fontId="50" fillId="8" borderId="14" xfId="3" applyFont="1" applyFill="1" applyBorder="1"/>
    <xf numFmtId="0" fontId="6" fillId="8" borderId="15" xfId="3" applyFont="1" applyFill="1" applyBorder="1"/>
    <xf numFmtId="0" fontId="51" fillId="8" borderId="15" xfId="3" applyFont="1" applyFill="1" applyBorder="1" applyAlignment="1">
      <alignment horizontal="right"/>
    </xf>
    <xf numFmtId="164" fontId="6" fillId="8" borderId="15" xfId="1" applyNumberFormat="1" applyFont="1" applyFill="1" applyBorder="1" applyAlignment="1">
      <alignment vertical="center"/>
    </xf>
    <xf numFmtId="164" fontId="6" fillId="8" borderId="16" xfId="1" applyNumberFormat="1" applyFont="1" applyFill="1" applyBorder="1" applyAlignment="1">
      <alignment vertical="center"/>
    </xf>
    <xf numFmtId="0" fontId="9" fillId="2" borderId="17" xfId="3" applyFont="1" applyFill="1" applyBorder="1"/>
    <xf numFmtId="0" fontId="9" fillId="2" borderId="18" xfId="3" applyFont="1" applyFill="1" applyBorder="1"/>
    <xf numFmtId="0" fontId="52" fillId="2" borderId="18" xfId="3" applyFont="1" applyFill="1" applyBorder="1" applyAlignment="1">
      <alignment horizontal="right"/>
    </xf>
    <xf numFmtId="164" fontId="16" fillId="2" borderId="18" xfId="1" applyNumberFormat="1" applyFont="1" applyFill="1" applyBorder="1" applyAlignment="1">
      <alignment horizontal="center" vertical="center"/>
    </xf>
    <xf numFmtId="164" fontId="16" fillId="2" borderId="19" xfId="1" applyNumberFormat="1" applyFont="1" applyFill="1" applyBorder="1" applyAlignment="1">
      <alignment horizontal="center" vertical="center"/>
    </xf>
    <xf numFmtId="166" fontId="3" fillId="0" borderId="0" xfId="5" applyNumberFormat="1" applyAlignment="1" applyProtection="1">
      <alignment horizontal="center" vertical="center" wrapText="1"/>
      <protection locked="0"/>
    </xf>
    <xf numFmtId="0" fontId="9" fillId="2" borderId="0" xfId="1" applyNumberFormat="1" applyFont="1" applyFill="1" applyBorder="1" applyAlignment="1" applyProtection="1">
      <alignment horizontal="left" vertical="center" wrapText="1"/>
      <protection locked="0"/>
    </xf>
    <xf numFmtId="0" fontId="6" fillId="0" borderId="0" xfId="5" applyFont="1"/>
    <xf numFmtId="0" fontId="1" fillId="0" borderId="0" xfId="5" applyFont="1" applyAlignment="1">
      <alignment horizontal="left"/>
    </xf>
    <xf numFmtId="0" fontId="1" fillId="0" borderId="0" xfId="5" applyFont="1"/>
    <xf numFmtId="0" fontId="53" fillId="5" borderId="0" xfId="5" applyFont="1" applyFill="1"/>
    <xf numFmtId="0" fontId="50" fillId="0" borderId="0" xfId="5" applyFont="1" applyAlignment="1">
      <alignment horizontal="left" vertical="center" wrapText="1"/>
    </xf>
    <xf numFmtId="0" fontId="6" fillId="0" borderId="0" xfId="5" applyFont="1" applyAlignment="1">
      <alignment horizontal="left" vertical="center" wrapText="1"/>
    </xf>
    <xf numFmtId="0" fontId="6" fillId="0" borderId="0" xfId="5" applyFont="1" applyAlignment="1">
      <alignment vertical="center"/>
    </xf>
    <xf numFmtId="0" fontId="6" fillId="0" borderId="0" xfId="5" applyFont="1" applyAlignment="1">
      <alignment horizontal="center"/>
    </xf>
    <xf numFmtId="0" fontId="14" fillId="0" borderId="11" xfId="5" applyFont="1" applyBorder="1" applyAlignment="1">
      <alignment horizontal="left" vertical="center" wrapText="1"/>
    </xf>
    <xf numFmtId="0" fontId="14" fillId="0" borderId="0" xfId="0" applyFont="1" applyAlignment="1">
      <alignment horizontal="left" vertical="center" wrapText="1" indent="4"/>
    </xf>
    <xf numFmtId="0" fontId="14" fillId="0" borderId="0" xfId="5" applyFont="1" applyAlignment="1">
      <alignment horizontal="left" vertical="center" wrapText="1" indent="4"/>
    </xf>
    <xf numFmtId="0" fontId="14" fillId="0" borderId="11" xfId="5" applyFont="1" applyBorder="1" applyAlignment="1">
      <alignment horizontal="left" vertical="center"/>
    </xf>
    <xf numFmtId="0" fontId="14" fillId="4" borderId="0" xfId="5" applyFont="1" applyFill="1" applyAlignment="1">
      <alignment horizontal="left" vertical="center" wrapText="1"/>
    </xf>
    <xf numFmtId="0" fontId="14" fillId="0" borderId="0" xfId="5" applyFont="1" applyAlignment="1">
      <alignment horizontal="left" vertical="center"/>
    </xf>
    <xf numFmtId="0" fontId="17" fillId="0" borderId="0" xfId="5" applyFont="1" applyAlignment="1">
      <alignment horizontal="left" wrapText="1"/>
    </xf>
    <xf numFmtId="0" fontId="14" fillId="0" borderId="0" xfId="5" applyFont="1" applyAlignment="1">
      <alignment horizontal="left" vertical="center" wrapText="1"/>
    </xf>
    <xf numFmtId="0" fontId="15" fillId="5" borderId="11" xfId="5" applyFont="1" applyFill="1" applyBorder="1" applyAlignment="1">
      <alignment horizontal="left" vertical="center"/>
    </xf>
    <xf numFmtId="0" fontId="25" fillId="0" borderId="11" xfId="5" applyFont="1" applyBorder="1" applyAlignment="1">
      <alignment vertical="center" wrapText="1"/>
    </xf>
    <xf numFmtId="0" fontId="28" fillId="5" borderId="11" xfId="5" applyFont="1" applyFill="1" applyBorder="1" applyAlignment="1">
      <alignment horizontal="left" vertical="center" wrapText="1" readingOrder="1"/>
    </xf>
    <xf numFmtId="0" fontId="25" fillId="0" borderId="11" xfId="6" applyFont="1" applyBorder="1" applyAlignment="1">
      <alignment horizontal="left" vertical="center" wrapText="1"/>
    </xf>
    <xf numFmtId="0" fontId="29" fillId="0" borderId="11" xfId="5" applyFont="1" applyBorder="1" applyAlignment="1">
      <alignment horizontal="left" vertical="center"/>
    </xf>
    <xf numFmtId="0" fontId="25" fillId="0" borderId="11" xfId="5" applyFont="1" applyBorder="1" applyAlignment="1">
      <alignment horizontal="left" vertical="center" wrapText="1"/>
    </xf>
    <xf numFmtId="0" fontId="29" fillId="0" borderId="11" xfId="5" applyFont="1" applyBorder="1" applyAlignment="1">
      <alignment horizontal="left" vertical="center" wrapText="1"/>
    </xf>
    <xf numFmtId="0" fontId="25" fillId="0" borderId="11" xfId="5" applyFont="1" applyBorder="1" applyAlignment="1">
      <alignment vertical="center"/>
    </xf>
    <xf numFmtId="0" fontId="10" fillId="0" borderId="0" xfId="5" applyFont="1" applyAlignment="1">
      <alignment horizontal="left" vertical="center" wrapText="1" readingOrder="1"/>
    </xf>
    <xf numFmtId="0" fontId="13" fillId="2" borderId="0" xfId="2" applyFont="1" applyFill="1" applyAlignment="1">
      <alignment horizontal="left" vertical="center" wrapText="1"/>
    </xf>
    <xf numFmtId="0" fontId="35" fillId="0" borderId="8" xfId="5" applyFont="1" applyBorder="1" applyAlignment="1">
      <alignment horizontal="left" vertical="center" wrapText="1"/>
    </xf>
    <xf numFmtId="0" fontId="3" fillId="0" borderId="9" xfId="5" applyBorder="1" applyAlignment="1">
      <alignment horizontal="left" vertical="center" wrapText="1"/>
    </xf>
    <xf numFmtId="0" fontId="3" fillId="0" borderId="10" xfId="5" applyBorder="1" applyAlignment="1">
      <alignment horizontal="left" vertical="center" wrapText="1"/>
    </xf>
    <xf numFmtId="0" fontId="25" fillId="6" borderId="3" xfId="0" applyFont="1" applyFill="1" applyBorder="1" applyAlignment="1" applyProtection="1">
      <alignment horizontal="left" vertical="center" wrapText="1"/>
      <protection locked="0"/>
    </xf>
    <xf numFmtId="0" fontId="25" fillId="6" borderId="4" xfId="0" applyFont="1" applyFill="1" applyBorder="1" applyAlignment="1" applyProtection="1">
      <alignment horizontal="left" vertical="center" wrapText="1"/>
      <protection locked="0"/>
    </xf>
    <xf numFmtId="0" fontId="25" fillId="6" borderId="5" xfId="0" applyFont="1" applyFill="1" applyBorder="1" applyAlignment="1" applyProtection="1">
      <alignment horizontal="left" vertical="center" wrapText="1"/>
      <protection locked="0"/>
    </xf>
    <xf numFmtId="0" fontId="30" fillId="0" borderId="0" xfId="0" applyFont="1" applyAlignment="1">
      <alignment horizontal="left" vertical="center" wrapText="1"/>
    </xf>
  </cellXfs>
  <cellStyles count="7">
    <cellStyle name="Comma" xfId="1" builtinId="3"/>
    <cellStyle name="Comma 2" xfId="4" xr:uid="{82CC82A1-70F2-4FFD-9092-8867216A153A}"/>
    <cellStyle name="Hyperlink" xfId="6" builtinId="8"/>
    <cellStyle name="Normal" xfId="0" builtinId="0"/>
    <cellStyle name="Normal 2" xfId="3" xr:uid="{2C4D3736-E3E7-4366-BBA4-3A150BFCB997}"/>
    <cellStyle name="Normal 3" xfId="5" xr:uid="{18071B82-DB34-4E7D-A816-CEF7E600ED7F}"/>
    <cellStyle name="Normal_SUP 16 Annex 24 R FSA029 to FAS044 FINAL 20060522" xfId="2" xr:uid="{C06AA1DD-EBBC-4C88-A619-A31ED43D6F78}"/>
  </cellStyles>
  <dxfs count="62">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color theme="0" tint="-0.34998626667073579"/>
      </font>
      <fill>
        <patternFill>
          <bgColor theme="0" tint="-4.9989318521683403E-2"/>
        </patternFill>
      </fill>
    </dxf>
    <dxf>
      <font>
        <b val="0"/>
        <i/>
        <color theme="0" tint="-0.34998626667073579"/>
      </font>
    </dxf>
    <dxf>
      <font>
        <b val="0"/>
        <i/>
        <color theme="0" tint="-0.34998626667073579"/>
      </font>
    </dxf>
    <dxf>
      <font>
        <b val="0"/>
        <i/>
        <color theme="0" tint="-0.34998626667073579"/>
      </font>
    </dxf>
    <dxf>
      <font>
        <color theme="0" tint="-0.34998626667073579"/>
      </font>
      <fill>
        <patternFill>
          <bgColor theme="0" tint="-4.9989318521683403E-2"/>
        </patternFill>
      </fill>
    </dxf>
    <dxf>
      <font>
        <b val="0"/>
        <i/>
        <color theme="0" tint="-0.34998626667073579"/>
      </font>
    </dxf>
    <dxf>
      <font>
        <b val="0"/>
        <i/>
        <color theme="0" tint="-0.34998626667073579"/>
      </font>
      <border>
        <left style="thin">
          <color theme="0" tint="-0.34998626667073579"/>
        </left>
        <right style="thin">
          <color theme="0" tint="-0.34998626667073579"/>
        </right>
        <top style="thin">
          <color theme="0" tint="-0.34998626667073579"/>
        </top>
        <bottom style="thin">
          <color theme="0" tint="-0.34998626667073579"/>
        </bottom>
        <vertical/>
        <horizontal/>
      </border>
    </dxf>
    <dxf>
      <font>
        <b val="0"/>
        <i/>
        <color theme="0" tint="-0.34998626667073579"/>
      </font>
      <border>
        <left style="thin">
          <color theme="0" tint="-0.34998626667073579"/>
        </left>
        <right style="thin">
          <color theme="0" tint="-0.34998626667073579"/>
        </right>
        <top style="thin">
          <color theme="0" tint="-0.34998626667073579"/>
        </top>
        <bottom style="thin">
          <color theme="0" tint="-0.34998626667073579"/>
        </bottom>
      </border>
    </dxf>
    <dxf>
      <font>
        <b val="0"/>
        <i/>
        <color rgb="FFFF0000"/>
      </font>
      <border>
        <left style="thin">
          <color rgb="FFFF0000"/>
        </left>
        <right style="thin">
          <color rgb="FFFF0000"/>
        </right>
        <top style="thin">
          <color rgb="FFFF0000"/>
        </top>
        <bottom style="thin">
          <color rgb="FFFF0000"/>
        </bottom>
        <vertical/>
        <horizontal/>
      </border>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ont>
        <color rgb="FFFF0000"/>
      </font>
    </dxf>
    <dxf>
      <font>
        <color theme="0" tint="-0.24994659260841701"/>
      </font>
      <fill>
        <patternFill>
          <bgColor theme="0" tint="-0.24994659260841701"/>
        </patternFill>
      </fill>
      <border>
        <left/>
        <right/>
        <top/>
        <bottom/>
        <vertical/>
        <horizontal/>
      </border>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b val="0"/>
        <i/>
        <color rgb="FFFF0000"/>
      </font>
      <fill>
        <patternFill>
          <bgColor rgb="FFFFDDDE"/>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color theme="0" tint="-0.24994659260841701"/>
      </font>
      <fill>
        <patternFill patternType="none">
          <bgColor auto="1"/>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none">
          <bgColor auto="1"/>
        </patternFill>
      </fill>
      <border>
        <left/>
        <right/>
        <top/>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ill>
        <patternFill>
          <bgColor rgb="FFFFDDDE"/>
        </patternFill>
      </fill>
      <border>
        <left style="thin">
          <color rgb="FFFF0000"/>
        </left>
        <right style="thin">
          <color rgb="FFFF0000"/>
        </right>
        <top style="thin">
          <color rgb="FFFF0000"/>
        </top>
        <bottom style="thin">
          <color rgb="FFFF0000"/>
        </bottom>
        <vertical/>
        <horizontal/>
      </border>
    </dxf>
    <dxf>
      <font>
        <b/>
        <i val="0"/>
        <strike val="0"/>
        <color rgb="FFFF0000"/>
      </font>
    </dxf>
    <dxf>
      <font>
        <color theme="0" tint="-0.24994659260841701"/>
      </font>
      <fill>
        <patternFill>
          <bgColor theme="0" tint="-0.24994659260841701"/>
        </patternFill>
      </fill>
      <border>
        <left/>
        <right/>
        <top/>
        <bottom/>
        <vertical/>
        <horizontal/>
      </border>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b val="0"/>
        <i/>
        <color rgb="FFFF0000"/>
      </font>
      <fill>
        <patternFill>
          <bgColor rgb="FFFFDDDE"/>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font>
        <b/>
        <i val="0"/>
        <color rgb="FFFF0000"/>
      </font>
      <fill>
        <patternFill patternType="none">
          <bgColor auto="1"/>
        </patternFill>
      </fill>
      <border>
        <left/>
        <right/>
        <top/>
        <bottom/>
        <vertical/>
        <horizontal/>
      </border>
    </dxf>
    <dxf>
      <border>
        <left/>
        <right/>
        <top/>
        <bottom/>
        <vertical/>
        <horizontal/>
      </border>
    </dxf>
    <dxf>
      <font>
        <b/>
        <i val="0"/>
        <strike val="0"/>
        <color theme="0"/>
      </font>
      <fill>
        <patternFill>
          <bgColor rgb="FFFF0000"/>
        </patternFill>
      </fill>
    </dxf>
    <dxf>
      <border>
        <left/>
        <right/>
        <top/>
        <bottom/>
        <vertical/>
        <horizontal/>
      </border>
    </dxf>
    <dxf>
      <font>
        <color theme="0" tint="-0.24994659260841701"/>
      </font>
      <fill>
        <patternFill patternType="none">
          <bgColor auto="1"/>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none">
          <bgColor auto="1"/>
        </patternFill>
      </fill>
      <border>
        <left/>
        <right/>
        <top/>
        <bottom/>
        <vertical/>
        <horizontal/>
      </border>
    </dxf>
    <dxf>
      <font>
        <b val="0"/>
        <i val="0"/>
        <strike val="0"/>
        <condense val="0"/>
        <extend val="0"/>
        <outline val="0"/>
        <shadow val="0"/>
        <u val="none"/>
        <vertAlign val="baseline"/>
        <sz val="11"/>
        <color theme="1"/>
        <name val="Verdana"/>
        <family val="2"/>
        <scheme val="none"/>
      </font>
      <alignment horizontal="general" vertical="center" textRotation="0" wrapText="1" indent="0" justifyLastLine="0" shrinkToFit="0" readingOrder="0"/>
    </dxf>
    <dxf>
      <font>
        <b/>
      </font>
    </dxf>
  </dxfs>
  <tableStyles count="1" defaultTableStyle="TableStyleMedium2" defaultPivotStyle="PivotStyleLight16">
    <tableStyle name="Invisible" pivot="0" table="0" count="0" xr9:uid="{9CD45264-D6A6-4D66-8C7F-F9D0FCEF423F}"/>
  </tableStyles>
  <colors>
    <mruColors>
      <color rgb="FFFFDDDE"/>
      <color rgb="FFFFBBBD"/>
      <color rgb="FFFF585D"/>
      <color rgb="FF701B45"/>
      <color rgb="FF660033"/>
      <color rgb="FFFF999B"/>
      <color rgb="FFAA0004"/>
      <color rgb="FFC3F3FD"/>
      <color rgb="FFF5EBFF"/>
      <color rgb="FFF3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3076820</xdr:colOff>
      <xdr:row>0</xdr:row>
      <xdr:rowOff>1</xdr:rowOff>
    </xdr:from>
    <xdr:to>
      <xdr:col>4</xdr:col>
      <xdr:colOff>4323024</xdr:colOff>
      <xdr:row>4</xdr:row>
      <xdr:rowOff>142876</xdr:rowOff>
    </xdr:to>
    <xdr:pic>
      <xdr:nvPicPr>
        <xdr:cNvPr id="2" name="Picture 1">
          <a:extLst>
            <a:ext uri="{FF2B5EF4-FFF2-40B4-BE49-F238E27FC236}">
              <a16:creationId xmlns:a16="http://schemas.microsoft.com/office/drawing/2014/main" id="{1BB76032-D035-40D7-80AA-AF947249EEA6}"/>
            </a:ext>
          </a:extLst>
        </xdr:cNvPr>
        <xdr:cNvPicPr>
          <a:picLocks noChangeAspect="1"/>
        </xdr:cNvPicPr>
      </xdr:nvPicPr>
      <xdr:blipFill>
        <a:blip xmlns:r="http://schemas.openxmlformats.org/officeDocument/2006/relationships" r:embed="rId1"/>
        <a:stretch>
          <a:fillRect/>
        </a:stretch>
      </xdr:blipFill>
      <xdr:spPr>
        <a:xfrm>
          <a:off x="10868270" y="1"/>
          <a:ext cx="1246204" cy="933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nlock\Local%20Settings\Temporary%20Internet%20Files\OLKB\MLAR%20Return%20with%20Validation%20ru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y%20Documents\Kirstie%20Wk\Exec%20Pack\03%20march%20source\March%202011%20LS%20Monthl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 val="Balance Sheet"/>
      <sheetName val="Summary P&amp;L"/>
      <sheetName val="Jul 19 Mapping BS"/>
      <sheetName val="Jul'19 MappingP&amp;L"/>
      <sheetName val="XYZ"/>
      <sheetName val="Jul mvnt"/>
      <sheetName val="Jul YTD"/>
      <sheetName val="Jun mvnt"/>
      <sheetName val="Jun YTD"/>
      <sheetName val="May mvnt"/>
      <sheetName val="May YTD"/>
      <sheetName val="Apr mvnt"/>
      <sheetName val="July"/>
      <sheetName val="Apr"/>
      <sheetName val="Mar"/>
      <sheetName val="Mar Monthly"/>
      <sheetName val="Dec"/>
      <sheetName val="Nov"/>
      <sheetName val="Oct"/>
      <sheetName val="sept"/>
      <sheetName val="SGAM Sept"/>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Customer Services (P1)"/>
      <sheetName val="Customer Services Data"/>
      <sheetName val="Sheet1"/>
      <sheetName val="New Business (P1)"/>
      <sheetName val="New Business Processor Data"/>
      <sheetName val="Group data"/>
      <sheetName val="New Business Technician Data"/>
      <sheetName val="Underwriting"/>
      <sheetName val="ExeCo"/>
      <sheetName val=" FTE (P1)"/>
      <sheetName val="Financials - FTE Data"/>
      <sheetName val="Financials"/>
      <sheetName val="Cost Per Policy"/>
      <sheetName val="Cost Per Policy Data"/>
      <sheetName val="Manuf - Driver Data"/>
      <sheetName val="Maint - Driver Data"/>
      <sheetName val="Lookup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1F8A06-4AB4-4AA5-B0E7-EB867363BDA3}" name="Table1" displayName="Table1" ref="B5:D8" totalsRowShown="0" headerRowDxfId="61">
  <autoFilter ref="B5:D8" xr:uid="{BA1F8A06-4AB4-4AA5-B0E7-EB867363BDA3}"/>
  <tableColumns count="3">
    <tableColumn id="1" xr3:uid="{57EBEE97-AF63-4CF4-9745-CF1CCCF7DE98}" name="Version"/>
    <tableColumn id="2" xr3:uid="{6B8B2908-816F-4B6E-89C9-816334A9F98E}" name="Publication Date"/>
    <tableColumn id="3" xr3:uid="{65EA828C-1E1E-4B37-A54C-42AFE28B3F5B}" name="Changes" dataDxfId="6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ca.org.uk/publications/corporate-documents/perimeter-report"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B8EEE-94A1-461D-BFD5-808981F5DCB9}">
  <sheetPr codeName="Sheet1">
    <tabColor rgb="FF701B45"/>
    <pageSetUpPr fitToPage="1"/>
  </sheetPr>
  <dimension ref="A3:E80"/>
  <sheetViews>
    <sheetView showGridLines="0" tabSelected="1" zoomScaleNormal="100" workbookViewId="0">
      <pane ySplit="8" topLeftCell="A9" activePane="bottomLeft" state="frozen"/>
      <selection pane="bottomLeft" activeCell="A9" sqref="A9"/>
    </sheetView>
  </sheetViews>
  <sheetFormatPr defaultColWidth="9.1796875" defaultRowHeight="13.5" x14ac:dyDescent="0.3"/>
  <cols>
    <col min="1" max="1" width="5.26953125" style="44" customWidth="1"/>
    <col min="2" max="2" width="34" style="44" customWidth="1"/>
    <col min="3" max="3" width="17.1796875" style="44" customWidth="1"/>
    <col min="4" max="4" width="62.453125" style="44" customWidth="1"/>
    <col min="5" max="5" width="67.453125" style="44" customWidth="1"/>
    <col min="6" max="6" width="5.26953125" style="44" customWidth="1"/>
    <col min="7" max="16384" width="9.1796875" style="44"/>
  </cols>
  <sheetData>
    <row r="3" spans="2:5" ht="23" x14ac:dyDescent="0.45">
      <c r="B3" s="38" t="s">
        <v>263</v>
      </c>
      <c r="C3" s="79"/>
      <c r="D3" s="79"/>
    </row>
    <row r="4" spans="2:5" ht="14" x14ac:dyDescent="0.3">
      <c r="B4" s="80" t="s">
        <v>285</v>
      </c>
      <c r="C4" s="80"/>
      <c r="D4" s="80"/>
    </row>
    <row r="7" spans="2:5" ht="28.5" customHeight="1" x14ac:dyDescent="0.3">
      <c r="B7" s="135" t="s">
        <v>0</v>
      </c>
      <c r="C7" s="135"/>
      <c r="D7" s="135"/>
      <c r="E7" s="135"/>
    </row>
    <row r="10" spans="2:5" ht="18" customHeight="1" x14ac:dyDescent="0.35">
      <c r="B10" s="21" t="s">
        <v>1</v>
      </c>
      <c r="C10" s="81"/>
      <c r="D10" s="81"/>
      <c r="E10" s="82"/>
    </row>
    <row r="12" spans="2:5" ht="39" customHeight="1" x14ac:dyDescent="0.3">
      <c r="B12" s="136" t="s">
        <v>2</v>
      </c>
      <c r="C12" s="136"/>
      <c r="D12" s="136"/>
      <c r="E12" s="136"/>
    </row>
    <row r="13" spans="2:5" ht="39" customHeight="1" x14ac:dyDescent="0.3">
      <c r="B13" s="136" t="s">
        <v>3</v>
      </c>
      <c r="C13" s="136"/>
      <c r="D13" s="136"/>
      <c r="E13" s="136"/>
    </row>
    <row r="15" spans="2:5" ht="20.25" customHeight="1" x14ac:dyDescent="0.3">
      <c r="B15" s="83" t="s">
        <v>4</v>
      </c>
      <c r="C15" s="84" t="s">
        <v>5</v>
      </c>
      <c r="D15" s="137" t="s">
        <v>6</v>
      </c>
      <c r="E15" s="137"/>
    </row>
    <row r="16" spans="2:5" ht="39.75" customHeight="1" x14ac:dyDescent="0.3">
      <c r="B16" s="85" t="s">
        <v>7</v>
      </c>
      <c r="C16" s="86" t="s">
        <v>8</v>
      </c>
      <c r="D16" s="129" t="s">
        <v>9</v>
      </c>
      <c r="E16" s="129"/>
    </row>
    <row r="17" spans="2:5" ht="93" customHeight="1" x14ac:dyDescent="0.3">
      <c r="B17" s="85" t="s">
        <v>10</v>
      </c>
      <c r="C17" s="86" t="s">
        <v>8</v>
      </c>
      <c r="D17" s="129" t="s">
        <v>11</v>
      </c>
      <c r="E17" s="129"/>
    </row>
    <row r="18" spans="2:5" ht="27.75" customHeight="1" x14ac:dyDescent="0.3">
      <c r="B18" s="85" t="s">
        <v>12</v>
      </c>
      <c r="C18" s="106" t="s">
        <v>13</v>
      </c>
      <c r="D18" s="132" t="s">
        <v>14</v>
      </c>
      <c r="E18" s="132"/>
    </row>
    <row r="21" spans="2:5" ht="25" customHeight="1" x14ac:dyDescent="0.3">
      <c r="B21" s="133" t="s">
        <v>15</v>
      </c>
      <c r="C21" s="133"/>
      <c r="D21" s="133"/>
      <c r="E21" s="133"/>
    </row>
    <row r="22" spans="2:5" ht="66" customHeight="1" x14ac:dyDescent="0.3">
      <c r="B22" s="133" t="s">
        <v>262</v>
      </c>
      <c r="C22" s="133"/>
      <c r="D22" s="133"/>
      <c r="E22" s="133"/>
    </row>
    <row r="23" spans="2:5" ht="35.5" customHeight="1" x14ac:dyDescent="0.3">
      <c r="B23" s="133" t="s">
        <v>265</v>
      </c>
      <c r="C23" s="133"/>
      <c r="D23" s="133"/>
      <c r="E23" s="133"/>
    </row>
    <row r="24" spans="2:5" ht="25.5" customHeight="1" x14ac:dyDescent="0.3">
      <c r="B24" s="134" t="s">
        <v>16</v>
      </c>
      <c r="C24" s="134"/>
      <c r="D24" s="134"/>
      <c r="E24" s="134"/>
    </row>
    <row r="25" spans="2:5" ht="34" customHeight="1" x14ac:dyDescent="0.3">
      <c r="B25" s="131" t="s">
        <v>17</v>
      </c>
      <c r="C25" s="131"/>
      <c r="D25" s="131"/>
      <c r="E25" s="131"/>
    </row>
    <row r="26" spans="2:5" ht="20.149999999999999" customHeight="1" x14ac:dyDescent="0.3">
      <c r="B26" s="88" t="s">
        <v>18</v>
      </c>
      <c r="C26" s="89"/>
      <c r="D26" s="89"/>
      <c r="E26" s="89"/>
    </row>
    <row r="27" spans="2:5" ht="20.149999999999999" customHeight="1" x14ac:dyDescent="0.3">
      <c r="B27" s="88" t="s">
        <v>19</v>
      </c>
      <c r="C27" s="89"/>
      <c r="D27" s="89"/>
      <c r="E27" s="89"/>
    </row>
    <row r="28" spans="2:5" ht="20.149999999999999" customHeight="1" x14ac:dyDescent="0.3">
      <c r="B28" s="88" t="s">
        <v>20</v>
      </c>
      <c r="C28" s="89"/>
      <c r="D28" s="89"/>
      <c r="E28" s="89"/>
    </row>
    <row r="29" spans="2:5" ht="34" customHeight="1" x14ac:dyDescent="0.3">
      <c r="B29" s="131" t="s">
        <v>21</v>
      </c>
      <c r="C29" s="131"/>
      <c r="D29" s="131"/>
      <c r="E29" s="131"/>
    </row>
    <row r="30" spans="2:5" ht="33" customHeight="1" x14ac:dyDescent="0.3">
      <c r="B30" s="131" t="s">
        <v>22</v>
      </c>
      <c r="C30" s="131"/>
      <c r="D30" s="131"/>
      <c r="E30" s="131"/>
    </row>
    <row r="31" spans="2:5" ht="20.149999999999999" customHeight="1" x14ac:dyDescent="0.3">
      <c r="B31" s="131" t="s">
        <v>23</v>
      </c>
      <c r="C31" s="131"/>
      <c r="D31" s="131"/>
      <c r="E31" s="131"/>
    </row>
    <row r="32" spans="2:5" ht="20.149999999999999" customHeight="1" x14ac:dyDescent="0.3">
      <c r="B32" s="88" t="s">
        <v>24</v>
      </c>
      <c r="C32" s="89"/>
      <c r="D32" s="89"/>
      <c r="E32" s="89"/>
    </row>
    <row r="33" spans="1:5" ht="20.149999999999999" customHeight="1" x14ac:dyDescent="0.3">
      <c r="B33" s="88" t="s">
        <v>25</v>
      </c>
      <c r="C33" s="89"/>
      <c r="D33" s="89"/>
      <c r="E33" s="89"/>
    </row>
    <row r="34" spans="1:5" ht="20.149999999999999" customHeight="1" x14ac:dyDescent="0.3">
      <c r="B34" s="88" t="s">
        <v>26</v>
      </c>
      <c r="C34" s="89"/>
      <c r="D34" s="89"/>
      <c r="E34" s="89"/>
    </row>
    <row r="35" spans="1:5" ht="34" customHeight="1" x14ac:dyDescent="0.3">
      <c r="B35" s="131" t="s">
        <v>27</v>
      </c>
      <c r="C35" s="131"/>
      <c r="D35" s="131"/>
      <c r="E35" s="131"/>
    </row>
    <row r="36" spans="1:5" ht="20.149999999999999" customHeight="1" x14ac:dyDescent="0.3">
      <c r="B36" s="131" t="s">
        <v>28</v>
      </c>
      <c r="C36" s="131"/>
      <c r="D36" s="131"/>
      <c r="E36" s="131"/>
    </row>
    <row r="37" spans="1:5" ht="25" customHeight="1" x14ac:dyDescent="0.3">
      <c r="B37" s="136" t="s">
        <v>261</v>
      </c>
      <c r="C37" s="136"/>
      <c r="D37" s="136"/>
      <c r="E37" s="136"/>
    </row>
    <row r="38" spans="1:5" s="8" customFormat="1" ht="29.15" customHeight="1" x14ac:dyDescent="0.35">
      <c r="A38" s="103"/>
      <c r="B38" s="8" t="s">
        <v>29</v>
      </c>
    </row>
    <row r="39" spans="1:5" s="8" customFormat="1" ht="39.75" customHeight="1" x14ac:dyDescent="0.35">
      <c r="A39" s="103"/>
      <c r="B39" s="130" t="s">
        <v>30</v>
      </c>
      <c r="C39" s="130"/>
      <c r="D39" s="130"/>
      <c r="E39" s="130"/>
    </row>
    <row r="40" spans="1:5" s="8" customFormat="1" ht="35.25" customHeight="1" x14ac:dyDescent="0.35">
      <c r="A40" s="103"/>
      <c r="B40" s="130" t="s">
        <v>31</v>
      </c>
      <c r="C40" s="130"/>
      <c r="D40" s="130"/>
      <c r="E40" s="130"/>
    </row>
    <row r="41" spans="1:5" s="8" customFormat="1" ht="20.149999999999999" customHeight="1" x14ac:dyDescent="0.35">
      <c r="A41" s="103"/>
      <c r="B41" s="104" t="s">
        <v>32</v>
      </c>
      <c r="C41" s="105"/>
      <c r="D41" s="105"/>
      <c r="E41" s="105"/>
    </row>
    <row r="42" spans="1:5" s="8" customFormat="1" ht="20.25" customHeight="1" x14ac:dyDescent="0.35">
      <c r="A42" s="103"/>
      <c r="B42" s="104" t="s">
        <v>282</v>
      </c>
      <c r="C42" s="105"/>
      <c r="D42" s="105"/>
      <c r="E42" s="105"/>
    </row>
    <row r="43" spans="1:5" ht="17.25" customHeight="1" x14ac:dyDescent="0.3">
      <c r="B43" s="77"/>
      <c r="C43" s="77"/>
      <c r="D43" s="77"/>
    </row>
    <row r="44" spans="1:5" ht="17.25" customHeight="1" x14ac:dyDescent="0.3">
      <c r="B44" s="90"/>
      <c r="C44" s="90"/>
      <c r="D44" s="90"/>
    </row>
    <row r="45" spans="1:5" ht="21.75" customHeight="1" x14ac:dyDescent="0.35">
      <c r="B45" s="21" t="s">
        <v>33</v>
      </c>
      <c r="C45" s="81"/>
      <c r="D45" s="81"/>
    </row>
    <row r="46" spans="1:5" s="64" customFormat="1" ht="15.5" x14ac:dyDescent="0.3">
      <c r="B46" s="91"/>
      <c r="C46" s="91"/>
      <c r="D46" s="91"/>
      <c r="E46" s="91"/>
    </row>
    <row r="47" spans="1:5" s="64" customFormat="1" ht="21.75" customHeight="1" x14ac:dyDescent="0.3">
      <c r="B47" s="139" t="s">
        <v>34</v>
      </c>
      <c r="C47" s="139"/>
      <c r="D47" s="139" t="s">
        <v>6</v>
      </c>
      <c r="E47" s="139"/>
    </row>
    <row r="48" spans="1:5" ht="70.5" customHeight="1" x14ac:dyDescent="0.3">
      <c r="B48" s="129" t="s">
        <v>35</v>
      </c>
      <c r="C48" s="129"/>
      <c r="D48" s="140" t="s">
        <v>36</v>
      </c>
      <c r="E48" s="140"/>
    </row>
    <row r="49" spans="2:5" ht="48" customHeight="1" x14ac:dyDescent="0.3">
      <c r="B49" s="141" t="s">
        <v>37</v>
      </c>
      <c r="C49" s="141"/>
      <c r="D49" s="142" t="s">
        <v>38</v>
      </c>
      <c r="E49" s="142"/>
    </row>
    <row r="50" spans="2:5" ht="27" customHeight="1" x14ac:dyDescent="0.3">
      <c r="B50" s="87" t="s">
        <v>39</v>
      </c>
      <c r="C50" s="87"/>
      <c r="D50" s="138" t="s">
        <v>40</v>
      </c>
      <c r="E50" s="138"/>
    </row>
    <row r="51" spans="2:5" ht="33" customHeight="1" x14ac:dyDescent="0.3">
      <c r="B51" s="132" t="s">
        <v>41</v>
      </c>
      <c r="C51" s="132"/>
      <c r="D51" s="138" t="s">
        <v>42</v>
      </c>
      <c r="E51" s="138"/>
    </row>
    <row r="52" spans="2:5" ht="56.25" customHeight="1" x14ac:dyDescent="0.3">
      <c r="B52" s="129" t="s">
        <v>43</v>
      </c>
      <c r="C52" s="129"/>
      <c r="D52" s="138" t="s">
        <v>44</v>
      </c>
      <c r="E52" s="138"/>
    </row>
    <row r="53" spans="2:5" ht="20.25" customHeight="1" x14ac:dyDescent="0.3">
      <c r="B53" s="143" t="s">
        <v>45</v>
      </c>
      <c r="C53" s="143"/>
      <c r="D53" s="138" t="s">
        <v>46</v>
      </c>
      <c r="E53" s="138"/>
    </row>
    <row r="54" spans="2:5" ht="19.5" customHeight="1" x14ac:dyDescent="0.3">
      <c r="B54" s="129" t="s">
        <v>47</v>
      </c>
      <c r="C54" s="129"/>
      <c r="D54" s="138" t="s">
        <v>48</v>
      </c>
      <c r="E54" s="138"/>
    </row>
    <row r="55" spans="2:5" ht="17.25" customHeight="1" x14ac:dyDescent="0.3">
      <c r="B55" s="132" t="s">
        <v>49</v>
      </c>
      <c r="C55" s="132"/>
      <c r="D55" s="144" t="s">
        <v>50</v>
      </c>
      <c r="E55" s="144"/>
    </row>
    <row r="56" spans="2:5" ht="35.25" customHeight="1" x14ac:dyDescent="0.3">
      <c r="B56" s="132" t="s">
        <v>51</v>
      </c>
      <c r="C56" s="132"/>
      <c r="D56" s="138" t="s">
        <v>52</v>
      </c>
      <c r="E56" s="138"/>
    </row>
    <row r="57" spans="2:5" ht="18.75" customHeight="1" x14ac:dyDescent="0.3">
      <c r="B57" s="132" t="s">
        <v>53</v>
      </c>
      <c r="C57" s="132"/>
      <c r="D57" s="144" t="s">
        <v>54</v>
      </c>
      <c r="E57" s="144"/>
    </row>
    <row r="58" spans="2:5" ht="30" customHeight="1" x14ac:dyDescent="0.3">
      <c r="B58" s="141" t="s">
        <v>55</v>
      </c>
      <c r="C58" s="141"/>
      <c r="D58" s="138" t="s">
        <v>56</v>
      </c>
      <c r="E58" s="138"/>
    </row>
    <row r="59" spans="2:5" ht="21" customHeight="1" x14ac:dyDescent="0.3">
      <c r="B59" s="141" t="s">
        <v>57</v>
      </c>
      <c r="C59" s="141"/>
      <c r="D59" s="138" t="s">
        <v>58</v>
      </c>
      <c r="E59" s="138"/>
    </row>
    <row r="60" spans="2:5" ht="31.5" customHeight="1" x14ac:dyDescent="0.3">
      <c r="B60" s="132" t="s">
        <v>59</v>
      </c>
      <c r="C60" s="132"/>
      <c r="D60" s="138" t="s">
        <v>60</v>
      </c>
      <c r="E60" s="138"/>
    </row>
    <row r="61" spans="2:5" ht="44.25" customHeight="1" x14ac:dyDescent="0.3">
      <c r="B61" s="143" t="s">
        <v>61</v>
      </c>
      <c r="C61" s="143"/>
      <c r="D61" s="138" t="s">
        <v>62</v>
      </c>
      <c r="E61" s="138"/>
    </row>
    <row r="62" spans="2:5" ht="22.5" customHeight="1" x14ac:dyDescent="0.3">
      <c r="B62" s="132" t="s">
        <v>63</v>
      </c>
      <c r="C62" s="132"/>
      <c r="D62" s="144" t="s">
        <v>64</v>
      </c>
      <c r="E62" s="144"/>
    </row>
    <row r="63" spans="2:5" ht="31.5" customHeight="1" x14ac:dyDescent="0.3">
      <c r="B63" s="141" t="s">
        <v>65</v>
      </c>
      <c r="C63" s="141"/>
      <c r="D63" s="138" t="s">
        <v>66</v>
      </c>
      <c r="E63" s="138"/>
    </row>
    <row r="64" spans="2:5" ht="31.5" customHeight="1" x14ac:dyDescent="0.3">
      <c r="B64" s="141" t="s">
        <v>67</v>
      </c>
      <c r="C64" s="141"/>
      <c r="D64" s="138" t="s">
        <v>68</v>
      </c>
      <c r="E64" s="138"/>
    </row>
    <row r="65" spans="2:5" ht="20.25" customHeight="1" x14ac:dyDescent="0.3">
      <c r="B65" s="141" t="s">
        <v>69</v>
      </c>
      <c r="C65" s="141"/>
      <c r="D65" s="144" t="s">
        <v>70</v>
      </c>
      <c r="E65" s="144"/>
    </row>
    <row r="66" spans="2:5" ht="21.75" customHeight="1" x14ac:dyDescent="0.3">
      <c r="B66" s="132" t="s">
        <v>71</v>
      </c>
      <c r="C66" s="132"/>
      <c r="D66" s="138" t="s">
        <v>72</v>
      </c>
      <c r="E66" s="138"/>
    </row>
    <row r="67" spans="2:5" ht="18" customHeight="1" x14ac:dyDescent="0.3">
      <c r="B67" s="129" t="s">
        <v>73</v>
      </c>
      <c r="C67" s="129"/>
      <c r="D67" s="138" t="s">
        <v>74</v>
      </c>
      <c r="E67" s="138"/>
    </row>
    <row r="68" spans="2:5" ht="32.25" customHeight="1" x14ac:dyDescent="0.3">
      <c r="B68" s="129" t="s">
        <v>75</v>
      </c>
      <c r="C68" s="129"/>
      <c r="D68" s="138" t="s">
        <v>76</v>
      </c>
      <c r="E68" s="138"/>
    </row>
    <row r="69" spans="2:5" ht="20.25" customHeight="1" x14ac:dyDescent="0.3">
      <c r="B69" s="143" t="s">
        <v>77</v>
      </c>
      <c r="C69" s="143"/>
      <c r="D69" s="138" t="s">
        <v>78</v>
      </c>
      <c r="E69" s="138"/>
    </row>
    <row r="70" spans="2:5" ht="30.75" customHeight="1" x14ac:dyDescent="0.3">
      <c r="B70" s="143" t="s">
        <v>79</v>
      </c>
      <c r="C70" s="143"/>
      <c r="D70" s="138" t="s">
        <v>80</v>
      </c>
      <c r="E70" s="138"/>
    </row>
    <row r="71" spans="2:5" ht="21" customHeight="1" x14ac:dyDescent="0.3">
      <c r="B71" s="141" t="s">
        <v>81</v>
      </c>
      <c r="C71" s="141"/>
      <c r="D71" s="138" t="s">
        <v>82</v>
      </c>
      <c r="E71" s="138"/>
    </row>
    <row r="72" spans="2:5" ht="39.75" customHeight="1" x14ac:dyDescent="0.3">
      <c r="B72" s="129" t="s">
        <v>83</v>
      </c>
      <c r="C72" s="129"/>
      <c r="D72" s="138" t="s">
        <v>84</v>
      </c>
      <c r="E72" s="138"/>
    </row>
    <row r="73" spans="2:5" ht="29.25" customHeight="1" x14ac:dyDescent="0.3">
      <c r="B73" s="141" t="s">
        <v>85</v>
      </c>
      <c r="C73" s="141"/>
      <c r="D73" s="138" t="s">
        <v>86</v>
      </c>
      <c r="E73" s="138"/>
    </row>
    <row r="74" spans="2:5" ht="24" customHeight="1" x14ac:dyDescent="0.3">
      <c r="B74" s="141" t="s">
        <v>87</v>
      </c>
      <c r="C74" s="141"/>
      <c r="D74" s="144" t="s">
        <v>88</v>
      </c>
      <c r="E74" s="144"/>
    </row>
    <row r="75" spans="2:5" ht="31.5" customHeight="1" x14ac:dyDescent="0.3">
      <c r="B75" s="141" t="s">
        <v>89</v>
      </c>
      <c r="C75" s="141"/>
      <c r="D75" s="138" t="s">
        <v>90</v>
      </c>
      <c r="E75" s="138"/>
    </row>
    <row r="76" spans="2:5" ht="34.5" customHeight="1" x14ac:dyDescent="0.3">
      <c r="B76" s="132" t="s">
        <v>91</v>
      </c>
      <c r="C76" s="132"/>
      <c r="D76" s="138" t="s">
        <v>92</v>
      </c>
      <c r="E76" s="138"/>
    </row>
    <row r="77" spans="2:5" ht="42.75" customHeight="1" x14ac:dyDescent="0.3">
      <c r="B77" s="132" t="s">
        <v>93</v>
      </c>
      <c r="C77" s="132"/>
      <c r="D77" s="138" t="s">
        <v>94</v>
      </c>
      <c r="E77" s="138"/>
    </row>
    <row r="78" spans="2:5" ht="18" customHeight="1" x14ac:dyDescent="0.3">
      <c r="B78" s="129" t="s">
        <v>95</v>
      </c>
      <c r="C78" s="129"/>
      <c r="D78" s="138" t="s">
        <v>96</v>
      </c>
      <c r="E78" s="138"/>
    </row>
    <row r="79" spans="2:5" ht="21" customHeight="1" x14ac:dyDescent="0.3">
      <c r="B79" s="141" t="s">
        <v>97</v>
      </c>
      <c r="C79" s="141"/>
      <c r="D79" s="144" t="s">
        <v>98</v>
      </c>
      <c r="E79" s="144"/>
    </row>
    <row r="80" spans="2:5" ht="29.25" customHeight="1" x14ac:dyDescent="0.3">
      <c r="B80" s="132" t="s">
        <v>99</v>
      </c>
      <c r="C80" s="132"/>
      <c r="D80" s="138" t="s">
        <v>100</v>
      </c>
      <c r="E80" s="138"/>
    </row>
  </sheetData>
  <sheetProtection algorithmName="SHA-512" hashValue="aalY5AiaVEtzr916PA+hNh3/0PAyFXiUMqC83bHQpEKsJXt6oaI/AHlgqx3G24U5+dtsc7vTvKJoF34B9AKjkg==" saltValue="bJKj4my+ORjYU3cziMmLHA==" spinCount="100000" sheet="1" objects="1" scenarios="1"/>
  <mergeCells count="87">
    <mergeCell ref="B80:C80"/>
    <mergeCell ref="D80:E80"/>
    <mergeCell ref="B77:C77"/>
    <mergeCell ref="D77:E77"/>
    <mergeCell ref="B78:C78"/>
    <mergeCell ref="D78:E78"/>
    <mergeCell ref="B79:C79"/>
    <mergeCell ref="D79:E79"/>
    <mergeCell ref="B74:C74"/>
    <mergeCell ref="D74:E74"/>
    <mergeCell ref="B75:C75"/>
    <mergeCell ref="D75:E75"/>
    <mergeCell ref="B76:C76"/>
    <mergeCell ref="D76:E76"/>
    <mergeCell ref="B71:C71"/>
    <mergeCell ref="D71:E71"/>
    <mergeCell ref="B72:C72"/>
    <mergeCell ref="D72:E72"/>
    <mergeCell ref="B73:C73"/>
    <mergeCell ref="D73:E73"/>
    <mergeCell ref="B68:C68"/>
    <mergeCell ref="D68:E68"/>
    <mergeCell ref="B69:C69"/>
    <mergeCell ref="D69:E69"/>
    <mergeCell ref="B70:C70"/>
    <mergeCell ref="D70:E70"/>
    <mergeCell ref="B65:C65"/>
    <mergeCell ref="D65:E65"/>
    <mergeCell ref="B66:C66"/>
    <mergeCell ref="D66:E66"/>
    <mergeCell ref="B67:C67"/>
    <mergeCell ref="D67:E67"/>
    <mergeCell ref="B62:C62"/>
    <mergeCell ref="D62:E62"/>
    <mergeCell ref="B63:C63"/>
    <mergeCell ref="D63:E63"/>
    <mergeCell ref="B64:C64"/>
    <mergeCell ref="D64:E64"/>
    <mergeCell ref="B59:C59"/>
    <mergeCell ref="D59:E59"/>
    <mergeCell ref="B60:C60"/>
    <mergeCell ref="D60:E60"/>
    <mergeCell ref="B61:C61"/>
    <mergeCell ref="D61:E61"/>
    <mergeCell ref="B56:C56"/>
    <mergeCell ref="D56:E56"/>
    <mergeCell ref="B57:C57"/>
    <mergeCell ref="D57:E57"/>
    <mergeCell ref="B58:C58"/>
    <mergeCell ref="D58:E58"/>
    <mergeCell ref="B53:C53"/>
    <mergeCell ref="D53:E53"/>
    <mergeCell ref="B54:C54"/>
    <mergeCell ref="D54:E54"/>
    <mergeCell ref="B55:C55"/>
    <mergeCell ref="D55:E55"/>
    <mergeCell ref="B52:C52"/>
    <mergeCell ref="D52:E52"/>
    <mergeCell ref="B36:E36"/>
    <mergeCell ref="B37:E37"/>
    <mergeCell ref="B47:C47"/>
    <mergeCell ref="D47:E47"/>
    <mergeCell ref="B48:C48"/>
    <mergeCell ref="D48:E48"/>
    <mergeCell ref="B49:C49"/>
    <mergeCell ref="D49:E49"/>
    <mergeCell ref="D50:E50"/>
    <mergeCell ref="B51:C51"/>
    <mergeCell ref="D51:E51"/>
    <mergeCell ref="B7:E7"/>
    <mergeCell ref="B12:E12"/>
    <mergeCell ref="B13:E13"/>
    <mergeCell ref="D15:E15"/>
    <mergeCell ref="D16:E16"/>
    <mergeCell ref="D17:E17"/>
    <mergeCell ref="B39:E39"/>
    <mergeCell ref="B40:E40"/>
    <mergeCell ref="B35:E35"/>
    <mergeCell ref="D18:E18"/>
    <mergeCell ref="B21:E21"/>
    <mergeCell ref="B22:E22"/>
    <mergeCell ref="B23:E23"/>
    <mergeCell ref="B24:E24"/>
    <mergeCell ref="B25:E25"/>
    <mergeCell ref="B29:E29"/>
    <mergeCell ref="B30:E30"/>
    <mergeCell ref="B31:E31"/>
  </mergeCells>
  <hyperlinks>
    <hyperlink ref="D48:E48" r:id="rId1" display="https://www.fca.org.uk/publications/corporate-documents/perimeter-report" xr:uid="{72D5DF81-7FED-4C25-92DC-9B1598B24238}"/>
  </hyperlinks>
  <pageMargins left="0.23622047244094491" right="0.23622047244094491" top="0.74803149606299213" bottom="0.74803149606299213" header="0.31496062992125984" footer="0.31496062992125984"/>
  <pageSetup paperSize="9" scale="76" fitToHeight="0" orientation="landscape" r:id="rId2"/>
  <headerFooter>
    <oddHeader>&amp;L&amp;"Aptos"&amp;10&amp;K000000 FCA Public&amp;1#_x000D_</oddHeader>
  </headerFooter>
  <rowBreaks count="3" manualBreakCount="3">
    <brk id="23" max="5" man="1"/>
    <brk id="43" max="5" man="1"/>
    <brk id="65" max="5"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B2CA-C1C0-469C-93AD-EBAEDD62D8E3}">
  <sheetPr codeName="Sheet2">
    <tabColor rgb="FFFF585D"/>
    <pageSetUpPr fitToPage="1"/>
  </sheetPr>
  <dimension ref="A1:P94"/>
  <sheetViews>
    <sheetView showGridLines="0" zoomScaleNormal="100" workbookViewId="0">
      <pane ySplit="9" topLeftCell="A10" activePane="bottomLeft" state="frozen"/>
      <selection activeCell="G54" sqref="G54"/>
      <selection pane="bottomLeft" activeCell="A10" sqref="A10"/>
    </sheetView>
  </sheetViews>
  <sheetFormatPr defaultColWidth="9.1796875" defaultRowHeight="12.75" customHeight="1" x14ac:dyDescent="0.3"/>
  <cols>
    <col min="1" max="2" width="4.1796875" style="44" customWidth="1"/>
    <col min="3" max="3" width="12.1796875" style="44" customWidth="1"/>
    <col min="4" max="4" width="19.453125" style="44" customWidth="1"/>
    <col min="5" max="5" width="34.7265625" style="44" customWidth="1"/>
    <col min="6" max="6" width="2.54296875" style="48" customWidth="1"/>
    <col min="7" max="8" width="18.453125" style="44" customWidth="1"/>
    <col min="9" max="9" width="19" style="44" customWidth="1"/>
    <col min="10" max="12" width="18.453125" style="44" customWidth="1"/>
    <col min="13" max="13" width="1.453125" style="44" customWidth="1"/>
    <col min="14" max="14" width="83.81640625" style="44" customWidth="1"/>
    <col min="15" max="15" width="4.1796875" style="44" customWidth="1"/>
    <col min="16" max="16" width="9.1796875" style="121"/>
    <col min="17" max="16384" width="9.1796875" style="44"/>
  </cols>
  <sheetData>
    <row r="1" spans="1:16" ht="12.75" customHeight="1" x14ac:dyDescent="0.3">
      <c r="A1" s="42" t="s">
        <v>269</v>
      </c>
      <c r="B1" s="42" t="s">
        <v>184</v>
      </c>
      <c r="C1" s="42" t="s">
        <v>185</v>
      </c>
      <c r="D1" s="42" t="s">
        <v>186</v>
      </c>
      <c r="E1" s="42" t="s">
        <v>270</v>
      </c>
      <c r="F1" s="42" t="s">
        <v>271</v>
      </c>
      <c r="G1" s="42" t="s">
        <v>272</v>
      </c>
      <c r="H1" s="42" t="s">
        <v>273</v>
      </c>
      <c r="I1" s="42" t="s">
        <v>274</v>
      </c>
      <c r="J1" s="42" t="s">
        <v>275</v>
      </c>
      <c r="K1" s="42" t="s">
        <v>276</v>
      </c>
      <c r="L1" s="42" t="s">
        <v>277</v>
      </c>
      <c r="M1" s="42" t="s">
        <v>278</v>
      </c>
      <c r="N1" s="42" t="s">
        <v>279</v>
      </c>
      <c r="O1" s="42" t="s">
        <v>280</v>
      </c>
      <c r="P1" s="121" t="s">
        <v>281</v>
      </c>
    </row>
    <row r="2" spans="1:16" ht="13.5" x14ac:dyDescent="0.3">
      <c r="A2" s="121">
        <f>G8</f>
        <v>0</v>
      </c>
      <c r="B2" s="45" t="s">
        <v>101</v>
      </c>
      <c r="C2" s="46"/>
      <c r="D2" s="46"/>
      <c r="E2" s="46"/>
      <c r="F2" s="47"/>
      <c r="G2" s="46"/>
      <c r="H2" s="46"/>
      <c r="I2" s="46"/>
      <c r="J2" s="46"/>
      <c r="K2" s="46"/>
      <c r="L2" s="46"/>
      <c r="M2" s="124" t="str">
        <f>'Guidance &amp; Glossary'!B4</f>
        <v xml:space="preserve"> v1.0</v>
      </c>
      <c r="N2" s="46"/>
      <c r="O2" s="121" t="str">
        <f>MID(B7,FIND(":",B7)+2,20)</f>
        <v>Single</v>
      </c>
    </row>
    <row r="3" spans="1:16" ht="13.5" x14ac:dyDescent="0.3">
      <c r="B3" s="45" t="s">
        <v>102</v>
      </c>
      <c r="C3" s="46"/>
      <c r="D3" s="46"/>
      <c r="E3" s="46"/>
      <c r="F3" s="47"/>
      <c r="G3" s="46"/>
      <c r="H3" s="46"/>
      <c r="I3" s="46"/>
      <c r="J3" s="46"/>
      <c r="K3" s="46"/>
      <c r="L3" s="46"/>
      <c r="M3" s="46"/>
      <c r="N3" s="46"/>
    </row>
    <row r="6" spans="1:16" ht="12.75" customHeight="1" x14ac:dyDescent="0.3">
      <c r="B6" s="44" t="str">
        <f>"Currency: "&amp;IF($G$8="","GBP",$G$8)</f>
        <v>Currency: GBP</v>
      </c>
    </row>
    <row r="7" spans="1:16" ht="12.75" customHeight="1" x14ac:dyDescent="0.3">
      <c r="B7" s="44" t="s">
        <v>103</v>
      </c>
    </row>
    <row r="8" spans="1:16" ht="12.75" customHeight="1" x14ac:dyDescent="0.3">
      <c r="B8" s="7" t="s">
        <v>104</v>
      </c>
      <c r="G8" s="10"/>
    </row>
    <row r="10" spans="1:16" ht="46" x14ac:dyDescent="0.3">
      <c r="C10" s="145" t="str">
        <f>"Income Statement"</f>
        <v>Income Statement</v>
      </c>
      <c r="D10" s="145"/>
      <c r="E10" s="145"/>
      <c r="F10" s="145"/>
      <c r="G10" s="18" t="s">
        <v>105</v>
      </c>
      <c r="H10" s="18" t="s">
        <v>106</v>
      </c>
      <c r="I10" s="18" t="s">
        <v>107</v>
      </c>
      <c r="J10" s="18" t="s">
        <v>108</v>
      </c>
      <c r="K10" s="18" t="s">
        <v>109</v>
      </c>
      <c r="L10" s="18" t="s">
        <v>110</v>
      </c>
      <c r="M10" s="49"/>
      <c r="N10" s="39" t="s">
        <v>111</v>
      </c>
      <c r="P10" s="121" t="str">
        <f>$C$10</f>
        <v>Income Statement</v>
      </c>
    </row>
    <row r="11" spans="1:16" ht="40.5" x14ac:dyDescent="0.3">
      <c r="C11" s="146" t="str">
        <f>IF(OR(I11="[Please input year end date here (DD/MM/YYYY)]",I11=""),"* ERROR: please enter a valid year end date in the 'Current financial year' field first before completing this template *","")</f>
        <v>* ERROR: please enter a valid year end date in the 'Current financial year' field first before completing this template *</v>
      </c>
      <c r="D11" s="146"/>
      <c r="E11" s="146"/>
      <c r="F11" s="146"/>
      <c r="G11" s="98" t="str">
        <f>IFERROR(DATE(YEAR(H11)-1,MONTH(H11),DAY(H11)),"Fill in current financial year")</f>
        <v>Fill in current financial year</v>
      </c>
      <c r="H11" s="98" t="str">
        <f>IFERROR(DATE(YEAR(I11)-1,MONTH(I11),DAY(I11)),"Fill in current financial year")</f>
        <v>Fill in current financial year</v>
      </c>
      <c r="I11" s="98" t="s">
        <v>112</v>
      </c>
      <c r="J11" s="98" t="str">
        <f>IFERROR(DATE(YEAR(I11)+1,MONTH(I11),DAY(I11)),"Fill in current financial year")</f>
        <v>Fill in current financial year</v>
      </c>
      <c r="K11" s="98" t="str">
        <f t="shared" ref="K11:L11" si="0">IFERROR(DATE(YEAR(J11)+1,MONTH(J11),DAY(J11)),"Fill in current financial year")</f>
        <v>Fill in current financial year</v>
      </c>
      <c r="L11" s="98" t="str">
        <f t="shared" si="0"/>
        <v>Fill in current financial year</v>
      </c>
      <c r="N11" s="40" t="s">
        <v>113</v>
      </c>
      <c r="P11" s="121" t="str">
        <f>$C$10</f>
        <v>Income Statement</v>
      </c>
    </row>
    <row r="12" spans="1:16" ht="29.15" customHeight="1" x14ac:dyDescent="0.3">
      <c r="C12" s="146" t="str">
        <f>IF(OR(N14="",N15="",N16="",N22="",N25=""),"* ERROR: please provide comments for items in the Income Statement *","")</f>
        <v>* ERROR: please provide comments for items in the Income Statement *</v>
      </c>
      <c r="D12" s="146"/>
      <c r="E12" s="146"/>
      <c r="F12" s="146"/>
      <c r="G12" s="119"/>
      <c r="H12" s="119"/>
      <c r="I12" s="119"/>
      <c r="J12" s="119"/>
      <c r="K12" s="119"/>
      <c r="L12" s="119"/>
      <c r="N12" s="120"/>
    </row>
    <row r="13" spans="1:16" ht="13.5" x14ac:dyDescent="0.3">
      <c r="B13" s="50" t="s">
        <v>114</v>
      </c>
    </row>
    <row r="14" spans="1:16" ht="13.5" x14ac:dyDescent="0.3">
      <c r="B14" s="5">
        <v>1</v>
      </c>
      <c r="C14" s="44" t="s">
        <v>115</v>
      </c>
      <c r="G14" s="99"/>
      <c r="H14" s="99"/>
      <c r="I14" s="99"/>
      <c r="J14" s="99"/>
      <c r="K14" s="99"/>
      <c r="L14" s="99"/>
      <c r="N14" s="40"/>
      <c r="P14" s="121" t="str">
        <f t="shared" ref="P14:P17" si="1">$C$10</f>
        <v>Income Statement</v>
      </c>
    </row>
    <row r="15" spans="1:16" ht="13.5" x14ac:dyDescent="0.3">
      <c r="B15" s="5">
        <v>2</v>
      </c>
      <c r="C15" s="44" t="s">
        <v>116</v>
      </c>
      <c r="G15" s="99"/>
      <c r="H15" s="99"/>
      <c r="I15" s="99"/>
      <c r="J15" s="99"/>
      <c r="K15" s="99"/>
      <c r="L15" s="99"/>
      <c r="N15" s="40"/>
      <c r="P15" s="121" t="str">
        <f t="shared" si="1"/>
        <v>Income Statement</v>
      </c>
    </row>
    <row r="16" spans="1:16" ht="13.5" x14ac:dyDescent="0.3">
      <c r="B16" s="5">
        <v>3</v>
      </c>
      <c r="C16" s="44" t="s">
        <v>117</v>
      </c>
      <c r="G16" s="100"/>
      <c r="H16" s="100"/>
      <c r="I16" s="100"/>
      <c r="J16" s="100"/>
      <c r="K16" s="100"/>
      <c r="L16" s="100"/>
      <c r="N16" s="40"/>
      <c r="P16" s="121" t="str">
        <f t="shared" si="1"/>
        <v>Income Statement</v>
      </c>
    </row>
    <row r="17" spans="2:16" ht="13.5" x14ac:dyDescent="0.3">
      <c r="B17" s="5">
        <v>4</v>
      </c>
      <c r="C17" s="50" t="s">
        <v>118</v>
      </c>
      <c r="D17" s="50"/>
      <c r="G17" s="20">
        <f>SUM(G14:G16)</f>
        <v>0</v>
      </c>
      <c r="H17" s="20">
        <f t="shared" ref="H17:L17" si="2">SUM(H14:H16)</f>
        <v>0</v>
      </c>
      <c r="I17" s="20">
        <f t="shared" si="2"/>
        <v>0</v>
      </c>
      <c r="J17" s="20">
        <f t="shared" si="2"/>
        <v>0</v>
      </c>
      <c r="K17" s="20">
        <f t="shared" si="2"/>
        <v>0</v>
      </c>
      <c r="L17" s="20">
        <f t="shared" si="2"/>
        <v>0</v>
      </c>
      <c r="N17" s="40"/>
      <c r="P17" s="121" t="str">
        <f t="shared" si="1"/>
        <v>Income Statement</v>
      </c>
    </row>
    <row r="18" spans="2:16" ht="13.5" x14ac:dyDescent="0.3">
      <c r="D18" s="51"/>
      <c r="G18" s="52"/>
      <c r="H18" s="52"/>
      <c r="I18" s="52"/>
      <c r="J18" s="52"/>
      <c r="K18" s="52"/>
      <c r="L18" s="52"/>
    </row>
    <row r="19" spans="2:16" ht="33" customHeight="1" x14ac:dyDescent="0.3">
      <c r="C19" s="147" t="s">
        <v>119</v>
      </c>
      <c r="D19" s="148"/>
      <c r="E19" s="148"/>
      <c r="F19" s="148"/>
      <c r="G19" s="148"/>
      <c r="H19" s="148"/>
      <c r="I19" s="148"/>
      <c r="J19" s="148"/>
      <c r="K19" s="148"/>
      <c r="L19" s="148"/>
      <c r="M19" s="148"/>
      <c r="N19" s="149"/>
    </row>
    <row r="20" spans="2:16" ht="13.5" x14ac:dyDescent="0.3">
      <c r="D20" s="51"/>
      <c r="G20" s="52"/>
      <c r="H20" s="52"/>
      <c r="I20" s="52"/>
      <c r="J20" s="52"/>
      <c r="K20" s="52"/>
      <c r="L20" s="52"/>
    </row>
    <row r="21" spans="2:16" ht="13.5" x14ac:dyDescent="0.3">
      <c r="D21" s="51"/>
      <c r="G21" s="52"/>
      <c r="H21" s="52"/>
      <c r="I21" s="52"/>
      <c r="J21" s="52"/>
      <c r="K21" s="52"/>
      <c r="L21" s="52"/>
    </row>
    <row r="22" spans="2:16" ht="13.5" x14ac:dyDescent="0.3">
      <c r="B22" s="5">
        <v>5</v>
      </c>
      <c r="C22" s="53" t="s">
        <v>120</v>
      </c>
      <c r="D22" s="54"/>
      <c r="E22" s="53"/>
      <c r="G22" s="95"/>
      <c r="H22" s="95"/>
      <c r="I22" s="95"/>
      <c r="J22" s="95"/>
      <c r="K22" s="95"/>
      <c r="L22" s="95"/>
      <c r="N22" s="40"/>
      <c r="P22" s="121" t="str">
        <f t="shared" ref="P22:P23" si="3">$C$10</f>
        <v>Income Statement</v>
      </c>
    </row>
    <row r="23" spans="2:16" ht="13.5" x14ac:dyDescent="0.3">
      <c r="B23" s="5">
        <v>6</v>
      </c>
      <c r="C23" s="55" t="s">
        <v>121</v>
      </c>
      <c r="D23" s="54"/>
      <c r="E23" s="53"/>
      <c r="G23" s="20">
        <f t="shared" ref="G23:L23" si="4">G17-G22</f>
        <v>0</v>
      </c>
      <c r="H23" s="20">
        <f t="shared" si="4"/>
        <v>0</v>
      </c>
      <c r="I23" s="20">
        <f t="shared" si="4"/>
        <v>0</v>
      </c>
      <c r="J23" s="20">
        <f t="shared" si="4"/>
        <v>0</v>
      </c>
      <c r="K23" s="20">
        <f t="shared" si="4"/>
        <v>0</v>
      </c>
      <c r="L23" s="20">
        <f t="shared" si="4"/>
        <v>0</v>
      </c>
      <c r="N23" s="40"/>
      <c r="P23" s="121" t="str">
        <f t="shared" si="3"/>
        <v>Income Statement</v>
      </c>
    </row>
    <row r="24" spans="2:16" ht="13.5" x14ac:dyDescent="0.3">
      <c r="C24" s="55"/>
      <c r="D24" s="54"/>
      <c r="E24" s="53"/>
      <c r="G24" s="96"/>
      <c r="H24" s="96"/>
      <c r="I24" s="96"/>
      <c r="J24" s="96"/>
      <c r="K24" s="96"/>
      <c r="L24" s="96"/>
    </row>
    <row r="25" spans="2:16" ht="13.5" x14ac:dyDescent="0.3">
      <c r="B25" s="5">
        <v>7</v>
      </c>
      <c r="C25" s="53" t="s">
        <v>122</v>
      </c>
      <c r="D25" s="54"/>
      <c r="E25" s="53"/>
      <c r="G25" s="95"/>
      <c r="H25" s="95"/>
      <c r="I25" s="95"/>
      <c r="J25" s="95"/>
      <c r="K25" s="95"/>
      <c r="L25" s="95"/>
      <c r="N25" s="40"/>
      <c r="P25" s="121" t="str">
        <f t="shared" ref="P25:P26" si="5">$C$10</f>
        <v>Income Statement</v>
      </c>
    </row>
    <row r="26" spans="2:16" ht="13.5" x14ac:dyDescent="0.3">
      <c r="B26" s="5">
        <v>8</v>
      </c>
      <c r="C26" s="55" t="s">
        <v>123</v>
      </c>
      <c r="D26" s="54"/>
      <c r="E26" s="53"/>
      <c r="G26" s="20">
        <f t="shared" ref="G26:L26" si="6">G23-G25</f>
        <v>0</v>
      </c>
      <c r="H26" s="20">
        <f t="shared" si="6"/>
        <v>0</v>
      </c>
      <c r="I26" s="20">
        <f t="shared" si="6"/>
        <v>0</v>
      </c>
      <c r="J26" s="20">
        <f t="shared" si="6"/>
        <v>0</v>
      </c>
      <c r="K26" s="20">
        <f t="shared" si="6"/>
        <v>0</v>
      </c>
      <c r="L26" s="20">
        <f t="shared" si="6"/>
        <v>0</v>
      </c>
      <c r="N26" s="40"/>
      <c r="P26" s="121" t="str">
        <f t="shared" si="5"/>
        <v>Income Statement</v>
      </c>
    </row>
    <row r="27" spans="2:16" ht="13.5" x14ac:dyDescent="0.3">
      <c r="C27" s="55"/>
      <c r="D27" s="54"/>
      <c r="E27" s="53"/>
      <c r="G27" s="96"/>
      <c r="H27" s="96"/>
      <c r="I27" s="96"/>
      <c r="J27" s="96"/>
      <c r="K27" s="96"/>
      <c r="L27" s="96"/>
    </row>
    <row r="28" spans="2:16" ht="13.5" x14ac:dyDescent="0.3">
      <c r="B28" s="5">
        <v>9</v>
      </c>
      <c r="C28" s="53" t="s">
        <v>124</v>
      </c>
      <c r="D28" s="54"/>
      <c r="E28" s="53"/>
      <c r="G28" s="95"/>
      <c r="H28" s="95"/>
      <c r="I28" s="95"/>
      <c r="J28" s="95"/>
      <c r="K28" s="95"/>
      <c r="L28" s="95"/>
      <c r="N28" s="40"/>
      <c r="P28" s="121" t="str">
        <f t="shared" ref="P28:P29" si="7">$C$10</f>
        <v>Income Statement</v>
      </c>
    </row>
    <row r="29" spans="2:16" ht="13.5" x14ac:dyDescent="0.3">
      <c r="B29" s="5">
        <v>10</v>
      </c>
      <c r="C29" s="55" t="s">
        <v>125</v>
      </c>
      <c r="D29" s="54"/>
      <c r="E29" s="53"/>
      <c r="G29" s="20">
        <f t="shared" ref="G29:L29" si="8">G26-G28</f>
        <v>0</v>
      </c>
      <c r="H29" s="20">
        <f t="shared" si="8"/>
        <v>0</v>
      </c>
      <c r="I29" s="20">
        <f t="shared" si="8"/>
        <v>0</v>
      </c>
      <c r="J29" s="20">
        <f t="shared" si="8"/>
        <v>0</v>
      </c>
      <c r="K29" s="20">
        <f t="shared" si="8"/>
        <v>0</v>
      </c>
      <c r="L29" s="20">
        <f t="shared" si="8"/>
        <v>0</v>
      </c>
      <c r="N29" s="40"/>
      <c r="P29" s="121" t="str">
        <f t="shared" si="7"/>
        <v>Income Statement</v>
      </c>
    </row>
    <row r="30" spans="2:16" ht="13.5" x14ac:dyDescent="0.3">
      <c r="C30" s="55"/>
      <c r="D30" s="53"/>
      <c r="E30" s="53"/>
      <c r="G30" s="96"/>
      <c r="H30" s="96"/>
      <c r="I30" s="96"/>
      <c r="J30" s="96"/>
      <c r="K30" s="96"/>
      <c r="L30" s="96"/>
    </row>
    <row r="31" spans="2:16" ht="13.5" x14ac:dyDescent="0.3">
      <c r="B31" s="5">
        <v>11</v>
      </c>
      <c r="C31" s="53" t="s">
        <v>51</v>
      </c>
      <c r="D31" s="53"/>
      <c r="E31" s="53"/>
      <c r="G31" s="95"/>
      <c r="H31" s="95"/>
      <c r="I31" s="95"/>
      <c r="J31" s="95"/>
      <c r="K31" s="95"/>
      <c r="L31" s="95"/>
      <c r="N31" s="40"/>
      <c r="P31" s="121" t="str">
        <f t="shared" ref="P31:P32" si="9">$C$10</f>
        <v>Income Statement</v>
      </c>
    </row>
    <row r="32" spans="2:16" ht="14" thickBot="1" x14ac:dyDescent="0.35">
      <c r="B32" s="5">
        <v>12</v>
      </c>
      <c r="C32" s="55" t="s">
        <v>126</v>
      </c>
      <c r="D32" s="53"/>
      <c r="E32" s="53"/>
      <c r="G32" s="19">
        <f t="shared" ref="G32:L32" si="10">G29-G31</f>
        <v>0</v>
      </c>
      <c r="H32" s="19">
        <f t="shared" si="10"/>
        <v>0</v>
      </c>
      <c r="I32" s="19">
        <f t="shared" si="10"/>
        <v>0</v>
      </c>
      <c r="J32" s="19">
        <f t="shared" si="10"/>
        <v>0</v>
      </c>
      <c r="K32" s="19">
        <f t="shared" si="10"/>
        <v>0</v>
      </c>
      <c r="L32" s="19">
        <f t="shared" si="10"/>
        <v>0</v>
      </c>
      <c r="N32" s="40"/>
      <c r="P32" s="121" t="str">
        <f t="shared" si="9"/>
        <v>Income Statement</v>
      </c>
    </row>
    <row r="33" spans="2:16" ht="14" thickTop="1" x14ac:dyDescent="0.3">
      <c r="G33" s="52"/>
      <c r="H33" s="52"/>
      <c r="I33" s="52"/>
      <c r="J33" s="52"/>
      <c r="K33" s="52"/>
      <c r="L33" s="52"/>
    </row>
    <row r="36" spans="2:16" ht="46" x14ac:dyDescent="0.3">
      <c r="C36" s="145" t="str">
        <f>"Balance Sheet"</f>
        <v>Balance Sheet</v>
      </c>
      <c r="D36" s="145"/>
      <c r="E36" s="145"/>
      <c r="F36" s="145"/>
      <c r="G36" s="18" t="s">
        <v>105</v>
      </c>
      <c r="H36" s="18" t="s">
        <v>106</v>
      </c>
      <c r="I36" s="18" t="s">
        <v>107</v>
      </c>
      <c r="J36" s="18" t="s">
        <v>108</v>
      </c>
      <c r="K36" s="18" t="s">
        <v>109</v>
      </c>
      <c r="L36" s="18" t="s">
        <v>110</v>
      </c>
      <c r="M36" s="49"/>
      <c r="N36" s="39" t="s">
        <v>111</v>
      </c>
      <c r="P36" s="121" t="str">
        <f>$C$36</f>
        <v>Balance Sheet</v>
      </c>
    </row>
    <row r="37" spans="2:16" ht="13.5" x14ac:dyDescent="0.3">
      <c r="C37" s="146" t="str">
        <f>IF(OR(I37="[Please input year end date here (DD/MM/YYYY)]",I37=""),"* ERROR: please enter a valid year end date above *","")</f>
        <v>* ERROR: please enter a valid year end date above *</v>
      </c>
      <c r="D37" s="146"/>
      <c r="E37" s="146"/>
      <c r="F37" s="146"/>
      <c r="G37" s="56" t="str">
        <f>IF(OR(G$11="Fill in current financial year",G$11=""),"",G$11)</f>
        <v/>
      </c>
      <c r="H37" s="56" t="str">
        <f>IF(OR(H$11="Fill in current financial year",H$11=""),"",H$11)</f>
        <v/>
      </c>
      <c r="I37" s="56" t="str">
        <f>IF(OR(I$11="[Please input year end date here (DD/MM/YYYY)]",I$11=""),"",I$11)</f>
        <v/>
      </c>
      <c r="J37" s="56" t="str">
        <f t="shared" ref="J37:L37" si="11">IF(OR(J$11="Fill in current financial year",J$11=""),"",J$11)</f>
        <v/>
      </c>
      <c r="K37" s="56" t="str">
        <f t="shared" si="11"/>
        <v/>
      </c>
      <c r="L37" s="56" t="str">
        <f t="shared" si="11"/>
        <v/>
      </c>
      <c r="P37" s="121" t="str">
        <f>$C$36</f>
        <v>Balance Sheet</v>
      </c>
    </row>
    <row r="38" spans="2:16" ht="25" customHeight="1" x14ac:dyDescent="0.3">
      <c r="B38" s="92" t="s">
        <v>55</v>
      </c>
      <c r="D38" s="53"/>
      <c r="E38" s="53"/>
      <c r="F38" s="53"/>
      <c r="G38" s="53"/>
      <c r="H38" s="53"/>
      <c r="I38" s="53"/>
      <c r="J38" s="53"/>
      <c r="K38" s="53"/>
      <c r="L38" s="53"/>
      <c r="P38" s="121" t="str">
        <f t="shared" ref="P38:P43" si="12">$C$36</f>
        <v>Balance Sheet</v>
      </c>
    </row>
    <row r="39" spans="2:16" ht="13.5" x14ac:dyDescent="0.3">
      <c r="B39" s="5">
        <v>1</v>
      </c>
      <c r="C39" s="53" t="s">
        <v>127</v>
      </c>
      <c r="D39" s="57"/>
      <c r="E39" s="53"/>
      <c r="F39" s="53"/>
      <c r="G39" s="101"/>
      <c r="H39" s="101"/>
      <c r="I39" s="101"/>
      <c r="J39" s="101"/>
      <c r="K39" s="101"/>
      <c r="L39" s="101"/>
      <c r="N39" s="40"/>
      <c r="P39" s="121" t="str">
        <f t="shared" si="12"/>
        <v>Balance Sheet</v>
      </c>
    </row>
    <row r="40" spans="2:16" ht="13.5" x14ac:dyDescent="0.3">
      <c r="B40" s="5">
        <v>2</v>
      </c>
      <c r="C40" s="53" t="s">
        <v>128</v>
      </c>
      <c r="D40" s="57"/>
      <c r="E40" s="53"/>
      <c r="F40" s="53"/>
      <c r="G40" s="101"/>
      <c r="H40" s="101"/>
      <c r="I40" s="101"/>
      <c r="J40" s="101"/>
      <c r="K40" s="101"/>
      <c r="L40" s="101"/>
      <c r="N40" s="40"/>
      <c r="P40" s="121" t="str">
        <f t="shared" si="12"/>
        <v>Balance Sheet</v>
      </c>
    </row>
    <row r="41" spans="2:16" ht="13.5" x14ac:dyDescent="0.3">
      <c r="B41" s="5">
        <v>3</v>
      </c>
      <c r="C41" s="53" t="s">
        <v>129</v>
      </c>
      <c r="D41" s="57"/>
      <c r="E41" s="53"/>
      <c r="F41" s="53"/>
      <c r="G41" s="101"/>
      <c r="H41" s="101"/>
      <c r="I41" s="101"/>
      <c r="J41" s="101"/>
      <c r="K41" s="101"/>
      <c r="L41" s="101"/>
      <c r="N41" s="40"/>
      <c r="P41" s="121" t="str">
        <f t="shared" si="12"/>
        <v>Balance Sheet</v>
      </c>
    </row>
    <row r="42" spans="2:16" ht="13.5" x14ac:dyDescent="0.3">
      <c r="B42" s="5">
        <v>4</v>
      </c>
      <c r="C42" s="53" t="s">
        <v>130</v>
      </c>
      <c r="D42" s="57"/>
      <c r="E42" s="121" t="s">
        <v>131</v>
      </c>
      <c r="F42" s="53"/>
      <c r="G42" s="95"/>
      <c r="H42" s="95"/>
      <c r="I42" s="95"/>
      <c r="J42" s="95"/>
      <c r="K42" s="95"/>
      <c r="L42" s="95"/>
      <c r="N42" s="40"/>
      <c r="P42" s="121" t="str">
        <f t="shared" si="12"/>
        <v>Balance Sheet</v>
      </c>
    </row>
    <row r="43" spans="2:16" ht="13.5" x14ac:dyDescent="0.3">
      <c r="B43" s="5">
        <v>5</v>
      </c>
      <c r="C43" s="55" t="s">
        <v>132</v>
      </c>
      <c r="D43" s="57"/>
      <c r="E43" s="53"/>
      <c r="F43" s="53"/>
      <c r="G43" s="20">
        <f>SUM(G39:G42)</f>
        <v>0</v>
      </c>
      <c r="H43" s="20">
        <f t="shared" ref="H43:L43" si="13">SUM(H39:H42)</f>
        <v>0</v>
      </c>
      <c r="I43" s="20">
        <f t="shared" si="13"/>
        <v>0</v>
      </c>
      <c r="J43" s="20">
        <f t="shared" si="13"/>
        <v>0</v>
      </c>
      <c r="K43" s="20">
        <f t="shared" si="13"/>
        <v>0</v>
      </c>
      <c r="L43" s="20">
        <f t="shared" si="13"/>
        <v>0</v>
      </c>
      <c r="N43" s="40"/>
      <c r="P43" s="121" t="str">
        <f t="shared" si="12"/>
        <v>Balance Sheet</v>
      </c>
    </row>
    <row r="44" spans="2:16" ht="13.5" x14ac:dyDescent="0.3">
      <c r="C44" s="53"/>
      <c r="D44" s="57"/>
      <c r="E44" s="53"/>
      <c r="F44" s="53"/>
      <c r="G44" s="97"/>
      <c r="H44" s="97"/>
      <c r="I44" s="97"/>
      <c r="J44" s="97"/>
      <c r="K44" s="97"/>
      <c r="L44" s="97"/>
    </row>
    <row r="45" spans="2:16" ht="25" customHeight="1" x14ac:dyDescent="0.3">
      <c r="B45" s="92" t="s">
        <v>61</v>
      </c>
      <c r="D45" s="57"/>
      <c r="E45" s="53"/>
      <c r="F45" s="53"/>
      <c r="G45" s="96"/>
      <c r="H45" s="96"/>
      <c r="I45" s="96"/>
      <c r="J45" s="96"/>
      <c r="K45" s="96"/>
      <c r="L45" s="96"/>
      <c r="P45" s="121" t="str">
        <f t="shared" ref="P45:P50" si="14">$C$36</f>
        <v>Balance Sheet</v>
      </c>
    </row>
    <row r="46" spans="2:16" ht="13.5" x14ac:dyDescent="0.3">
      <c r="B46" s="2">
        <v>6</v>
      </c>
      <c r="C46" s="53" t="s">
        <v>63</v>
      </c>
      <c r="D46" s="57"/>
      <c r="E46" s="53"/>
      <c r="F46" s="53"/>
      <c r="G46" s="101"/>
      <c r="H46" s="101"/>
      <c r="I46" s="101"/>
      <c r="J46" s="101"/>
      <c r="K46" s="101"/>
      <c r="L46" s="101"/>
      <c r="N46" s="40"/>
      <c r="P46" s="121" t="str">
        <f t="shared" si="14"/>
        <v>Balance Sheet</v>
      </c>
    </row>
    <row r="47" spans="2:16" ht="13.5" x14ac:dyDescent="0.3">
      <c r="B47" s="2">
        <v>7</v>
      </c>
      <c r="C47" s="53" t="s">
        <v>133</v>
      </c>
      <c r="D47" s="57"/>
      <c r="E47" s="53"/>
      <c r="F47" s="53"/>
      <c r="G47" s="101"/>
      <c r="H47" s="101"/>
      <c r="I47" s="101"/>
      <c r="J47" s="101"/>
      <c r="K47" s="101"/>
      <c r="L47" s="101"/>
      <c r="N47" s="40"/>
      <c r="P47" s="121" t="str">
        <f t="shared" si="14"/>
        <v>Balance Sheet</v>
      </c>
    </row>
    <row r="48" spans="2:16" ht="13.5" x14ac:dyDescent="0.3">
      <c r="B48" s="2">
        <v>8</v>
      </c>
      <c r="C48" s="53" t="s">
        <v>134</v>
      </c>
      <c r="D48" s="57"/>
      <c r="E48" s="53"/>
      <c r="F48" s="53"/>
      <c r="G48" s="101"/>
      <c r="H48" s="101"/>
      <c r="I48" s="101"/>
      <c r="J48" s="101"/>
      <c r="K48" s="101"/>
      <c r="L48" s="101"/>
      <c r="N48" s="40"/>
      <c r="P48" s="121" t="str">
        <f t="shared" si="14"/>
        <v>Balance Sheet</v>
      </c>
    </row>
    <row r="49" spans="2:16" ht="13.5" x14ac:dyDescent="0.3">
      <c r="B49" s="2">
        <v>9</v>
      </c>
      <c r="C49" s="53" t="s">
        <v>135</v>
      </c>
      <c r="D49" s="57"/>
      <c r="E49" s="121" t="s">
        <v>131</v>
      </c>
      <c r="F49" s="53"/>
      <c r="G49" s="95"/>
      <c r="H49" s="95"/>
      <c r="I49" s="95"/>
      <c r="J49" s="95"/>
      <c r="K49" s="95"/>
      <c r="L49" s="95"/>
      <c r="N49" s="40"/>
      <c r="P49" s="121" t="str">
        <f t="shared" si="14"/>
        <v>Balance Sheet</v>
      </c>
    </row>
    <row r="50" spans="2:16" ht="13.5" x14ac:dyDescent="0.3">
      <c r="B50" s="2">
        <v>10</v>
      </c>
      <c r="C50" s="55" t="s">
        <v>136</v>
      </c>
      <c r="D50" s="57"/>
      <c r="E50" s="53"/>
      <c r="F50" s="53"/>
      <c r="G50" s="20">
        <f>SUM(G46:G49)</f>
        <v>0</v>
      </c>
      <c r="H50" s="20">
        <f t="shared" ref="H50:L50" si="15">SUM(H46:H49)</f>
        <v>0</v>
      </c>
      <c r="I50" s="20">
        <f t="shared" si="15"/>
        <v>0</v>
      </c>
      <c r="J50" s="20">
        <f t="shared" si="15"/>
        <v>0</v>
      </c>
      <c r="K50" s="20">
        <f t="shared" si="15"/>
        <v>0</v>
      </c>
      <c r="L50" s="20">
        <f t="shared" si="15"/>
        <v>0</v>
      </c>
      <c r="N50" s="40"/>
      <c r="P50" s="121" t="str">
        <f t="shared" si="14"/>
        <v>Balance Sheet</v>
      </c>
    </row>
    <row r="51" spans="2:16" ht="13.5" x14ac:dyDescent="0.3">
      <c r="C51" s="53"/>
      <c r="D51" s="57"/>
      <c r="E51" s="53"/>
      <c r="F51" s="53"/>
      <c r="G51" s="96"/>
      <c r="H51" s="96"/>
      <c r="I51" s="96"/>
      <c r="J51" s="96"/>
      <c r="K51" s="96"/>
      <c r="L51" s="96"/>
    </row>
    <row r="52" spans="2:16" ht="14" thickBot="1" x14ac:dyDescent="0.35">
      <c r="B52" s="2">
        <v>11</v>
      </c>
      <c r="C52" s="55" t="s">
        <v>137</v>
      </c>
      <c r="D52" s="57"/>
      <c r="E52" s="53"/>
      <c r="F52" s="58"/>
      <c r="G52" s="19">
        <f>SUM(G43,G50)</f>
        <v>0</v>
      </c>
      <c r="H52" s="19">
        <f t="shared" ref="H52:L52" si="16">SUM(H43,H50)</f>
        <v>0</v>
      </c>
      <c r="I52" s="19">
        <f t="shared" si="16"/>
        <v>0</v>
      </c>
      <c r="J52" s="19">
        <f t="shared" si="16"/>
        <v>0</v>
      </c>
      <c r="K52" s="19">
        <f t="shared" si="16"/>
        <v>0</v>
      </c>
      <c r="L52" s="19">
        <f t="shared" si="16"/>
        <v>0</v>
      </c>
      <c r="N52" s="40"/>
      <c r="P52" s="121" t="str">
        <f>$C$36</f>
        <v>Balance Sheet</v>
      </c>
    </row>
    <row r="53" spans="2:16" ht="14" thickTop="1" x14ac:dyDescent="0.3">
      <c r="C53" s="53"/>
      <c r="D53" s="57"/>
      <c r="E53" s="53"/>
      <c r="F53" s="59"/>
      <c r="G53" s="96"/>
      <c r="H53" s="96"/>
      <c r="I53" s="96"/>
      <c r="J53" s="96"/>
      <c r="K53" s="96"/>
      <c r="L53" s="96"/>
    </row>
    <row r="54" spans="2:16" ht="25" customHeight="1" x14ac:dyDescent="0.3">
      <c r="B54" s="92" t="s">
        <v>71</v>
      </c>
      <c r="D54" s="57"/>
      <c r="E54" s="53"/>
      <c r="F54" s="59"/>
      <c r="G54" s="96"/>
      <c r="H54" s="96"/>
      <c r="I54" s="96"/>
      <c r="J54" s="96"/>
      <c r="K54" s="96"/>
      <c r="L54" s="96"/>
      <c r="P54" s="121" t="str">
        <f>$C$36</f>
        <v>Balance Sheet</v>
      </c>
    </row>
    <row r="55" spans="2:16" ht="13.5" x14ac:dyDescent="0.3">
      <c r="B55" s="2">
        <v>12</v>
      </c>
      <c r="C55" s="53" t="s">
        <v>138</v>
      </c>
      <c r="D55" s="57"/>
      <c r="E55" s="53"/>
      <c r="F55" s="59"/>
      <c r="G55" s="101"/>
      <c r="H55" s="101"/>
      <c r="I55" s="101"/>
      <c r="J55" s="101"/>
      <c r="K55" s="101"/>
      <c r="L55" s="101"/>
      <c r="N55" s="40"/>
      <c r="P55" s="121" t="str">
        <f t="shared" ref="P55:P59" si="17">$C$36</f>
        <v>Balance Sheet</v>
      </c>
    </row>
    <row r="56" spans="2:16" ht="13.5" x14ac:dyDescent="0.3">
      <c r="B56" s="2">
        <v>13</v>
      </c>
      <c r="C56" s="53" t="s">
        <v>139</v>
      </c>
      <c r="D56" s="57"/>
      <c r="E56" s="53"/>
      <c r="F56" s="59"/>
      <c r="G56" s="101"/>
      <c r="H56" s="101"/>
      <c r="I56" s="101"/>
      <c r="J56" s="101"/>
      <c r="K56" s="101"/>
      <c r="L56" s="101"/>
      <c r="N56" s="40"/>
      <c r="P56" s="121" t="str">
        <f t="shared" si="17"/>
        <v>Balance Sheet</v>
      </c>
    </row>
    <row r="57" spans="2:16" ht="13.5" x14ac:dyDescent="0.3">
      <c r="B57" s="2">
        <v>14</v>
      </c>
      <c r="C57" s="53" t="s">
        <v>140</v>
      </c>
      <c r="D57" s="57"/>
      <c r="E57" s="53"/>
      <c r="F57" s="53"/>
      <c r="G57" s="101"/>
      <c r="H57" s="101"/>
      <c r="I57" s="101"/>
      <c r="J57" s="101"/>
      <c r="K57" s="101"/>
      <c r="L57" s="101"/>
      <c r="N57" s="40"/>
      <c r="P57" s="121" t="str">
        <f t="shared" si="17"/>
        <v>Balance Sheet</v>
      </c>
    </row>
    <row r="58" spans="2:16" ht="13.5" x14ac:dyDescent="0.3">
      <c r="B58" s="2">
        <v>15</v>
      </c>
      <c r="C58" s="53" t="s">
        <v>141</v>
      </c>
      <c r="D58" s="57"/>
      <c r="E58" s="121" t="s">
        <v>131</v>
      </c>
      <c r="F58" s="59"/>
      <c r="G58" s="95"/>
      <c r="H58" s="95"/>
      <c r="I58" s="95"/>
      <c r="J58" s="95"/>
      <c r="K58" s="95"/>
      <c r="L58" s="95"/>
      <c r="N58" s="40"/>
      <c r="P58" s="121" t="str">
        <f t="shared" si="17"/>
        <v>Balance Sheet</v>
      </c>
    </row>
    <row r="59" spans="2:16" ht="13.5" x14ac:dyDescent="0.3">
      <c r="B59" s="2">
        <v>16</v>
      </c>
      <c r="C59" s="55" t="s">
        <v>142</v>
      </c>
      <c r="D59" s="57"/>
      <c r="E59" s="53"/>
      <c r="F59" s="59"/>
      <c r="G59" s="20">
        <f>SUM(G55:G58)</f>
        <v>0</v>
      </c>
      <c r="H59" s="20">
        <f t="shared" ref="H59:L59" si="18">SUM(H55:H58)</f>
        <v>0</v>
      </c>
      <c r="I59" s="20">
        <f t="shared" si="18"/>
        <v>0</v>
      </c>
      <c r="J59" s="20">
        <f t="shared" si="18"/>
        <v>0</v>
      </c>
      <c r="K59" s="20">
        <f t="shared" si="18"/>
        <v>0</v>
      </c>
      <c r="L59" s="20">
        <f t="shared" si="18"/>
        <v>0</v>
      </c>
      <c r="N59" s="40"/>
      <c r="P59" s="121" t="str">
        <f t="shared" si="17"/>
        <v>Balance Sheet</v>
      </c>
    </row>
    <row r="60" spans="2:16" ht="13.5" x14ac:dyDescent="0.3">
      <c r="C60" s="53"/>
      <c r="D60" s="57"/>
      <c r="E60" s="53"/>
      <c r="F60" s="59"/>
      <c r="G60" s="96"/>
      <c r="H60" s="96"/>
      <c r="I60" s="96"/>
      <c r="J60" s="96"/>
      <c r="K60" s="96"/>
      <c r="L60" s="96"/>
    </row>
    <row r="61" spans="2:16" ht="25" customHeight="1" x14ac:dyDescent="0.3">
      <c r="B61" s="92" t="s">
        <v>143</v>
      </c>
      <c r="D61" s="57"/>
      <c r="E61" s="53"/>
      <c r="F61" s="59"/>
      <c r="G61" s="96"/>
      <c r="H61" s="96"/>
      <c r="I61" s="96"/>
      <c r="J61" s="96"/>
      <c r="K61" s="96"/>
      <c r="L61" s="96"/>
      <c r="P61" s="121" t="str">
        <f t="shared" ref="P61:P65" si="19">$C$36</f>
        <v>Balance Sheet</v>
      </c>
    </row>
    <row r="62" spans="2:16" ht="13.5" x14ac:dyDescent="0.3">
      <c r="B62" s="2">
        <v>17</v>
      </c>
      <c r="C62" s="53" t="s">
        <v>138</v>
      </c>
      <c r="D62" s="57"/>
      <c r="E62" s="53"/>
      <c r="F62" s="59"/>
      <c r="G62" s="101"/>
      <c r="H62" s="101"/>
      <c r="I62" s="101"/>
      <c r="J62" s="101"/>
      <c r="K62" s="101"/>
      <c r="L62" s="101"/>
      <c r="N62" s="40"/>
      <c r="P62" s="121" t="str">
        <f t="shared" si="19"/>
        <v>Balance Sheet</v>
      </c>
    </row>
    <row r="63" spans="2:16" ht="13.5" x14ac:dyDescent="0.3">
      <c r="B63" s="2">
        <v>18</v>
      </c>
      <c r="C63" s="53" t="s">
        <v>144</v>
      </c>
      <c r="D63" s="57"/>
      <c r="E63" s="121" t="s">
        <v>131</v>
      </c>
      <c r="F63" s="59"/>
      <c r="G63" s="101"/>
      <c r="H63" s="101"/>
      <c r="I63" s="101"/>
      <c r="J63" s="101"/>
      <c r="K63" s="101"/>
      <c r="L63" s="101"/>
      <c r="N63" s="40"/>
      <c r="P63" s="121" t="str">
        <f t="shared" si="19"/>
        <v>Balance Sheet</v>
      </c>
    </row>
    <row r="64" spans="2:16" ht="13.5" x14ac:dyDescent="0.3">
      <c r="B64" s="2">
        <v>19</v>
      </c>
      <c r="C64" s="53" t="s">
        <v>145</v>
      </c>
      <c r="D64" s="57"/>
      <c r="E64" s="53"/>
      <c r="F64" s="59"/>
      <c r="G64" s="95"/>
      <c r="H64" s="95"/>
      <c r="I64" s="95"/>
      <c r="J64" s="95"/>
      <c r="K64" s="95"/>
      <c r="L64" s="95"/>
      <c r="N64" s="40"/>
      <c r="P64" s="121" t="str">
        <f t="shared" si="19"/>
        <v>Balance Sheet</v>
      </c>
    </row>
    <row r="65" spans="2:16" ht="13.5" x14ac:dyDescent="0.3">
      <c r="B65" s="2">
        <v>20</v>
      </c>
      <c r="C65" s="55" t="s">
        <v>146</v>
      </c>
      <c r="D65" s="57"/>
      <c r="E65" s="53"/>
      <c r="F65" s="59"/>
      <c r="G65" s="20">
        <f>SUM(G62:G64)</f>
        <v>0</v>
      </c>
      <c r="H65" s="20">
        <f t="shared" ref="H65:L65" si="20">SUM(H62:H64)</f>
        <v>0</v>
      </c>
      <c r="I65" s="20">
        <f t="shared" si="20"/>
        <v>0</v>
      </c>
      <c r="J65" s="20">
        <f t="shared" si="20"/>
        <v>0</v>
      </c>
      <c r="K65" s="20">
        <f t="shared" si="20"/>
        <v>0</v>
      </c>
      <c r="L65" s="20">
        <f t="shared" si="20"/>
        <v>0</v>
      </c>
      <c r="N65" s="40"/>
      <c r="P65" s="121" t="str">
        <f t="shared" si="19"/>
        <v>Balance Sheet</v>
      </c>
    </row>
    <row r="66" spans="2:16" ht="13.5" x14ac:dyDescent="0.3">
      <c r="C66" s="53"/>
      <c r="D66" s="57"/>
      <c r="E66" s="53"/>
      <c r="F66" s="59"/>
      <c r="G66" s="96"/>
      <c r="H66" s="96"/>
      <c r="I66" s="96"/>
      <c r="J66" s="96"/>
      <c r="K66" s="96"/>
      <c r="L66" s="96"/>
    </row>
    <row r="67" spans="2:16" ht="14" thickBot="1" x14ac:dyDescent="0.35">
      <c r="B67" s="2">
        <v>21</v>
      </c>
      <c r="C67" s="55" t="s">
        <v>147</v>
      </c>
      <c r="D67" s="57"/>
      <c r="E67" s="53"/>
      <c r="F67" s="58"/>
      <c r="G67" s="19">
        <f>SUM(G59,G65)</f>
        <v>0</v>
      </c>
      <c r="H67" s="19">
        <f t="shared" ref="H67:L67" si="21">SUM(H59,H65)</f>
        <v>0</v>
      </c>
      <c r="I67" s="19">
        <f t="shared" si="21"/>
        <v>0</v>
      </c>
      <c r="J67" s="19">
        <f t="shared" si="21"/>
        <v>0</v>
      </c>
      <c r="K67" s="19">
        <f t="shared" si="21"/>
        <v>0</v>
      </c>
      <c r="L67" s="19">
        <f t="shared" si="21"/>
        <v>0</v>
      </c>
      <c r="N67" s="40"/>
      <c r="P67" s="121" t="str">
        <f>$C$36</f>
        <v>Balance Sheet</v>
      </c>
    </row>
    <row r="68" spans="2:16" ht="14" thickTop="1" x14ac:dyDescent="0.3">
      <c r="C68" s="53"/>
      <c r="D68" s="57"/>
      <c r="E68" s="53"/>
      <c r="F68" s="59"/>
      <c r="G68" s="96"/>
      <c r="H68" s="96"/>
      <c r="I68" s="96"/>
      <c r="J68" s="96"/>
      <c r="K68" s="96"/>
      <c r="L68" s="96"/>
    </row>
    <row r="69" spans="2:16" ht="25" customHeight="1" x14ac:dyDescent="0.3">
      <c r="B69" s="92" t="s">
        <v>148</v>
      </c>
      <c r="D69" s="57"/>
      <c r="E69" s="53"/>
      <c r="F69" s="59"/>
      <c r="G69" s="96"/>
      <c r="H69" s="96"/>
      <c r="I69" s="96"/>
      <c r="J69" s="96"/>
      <c r="K69" s="96"/>
      <c r="L69" s="96"/>
      <c r="P69" s="121" t="str">
        <f t="shared" ref="P69:P71" si="22">$C$36</f>
        <v>Balance Sheet</v>
      </c>
    </row>
    <row r="70" spans="2:16" ht="13.5" x14ac:dyDescent="0.3">
      <c r="B70" s="2">
        <v>22</v>
      </c>
      <c r="C70" s="53" t="s">
        <v>149</v>
      </c>
      <c r="D70" s="57"/>
      <c r="E70" s="53"/>
      <c r="F70" s="59"/>
      <c r="G70" s="101"/>
      <c r="H70" s="101"/>
      <c r="I70" s="101"/>
      <c r="J70" s="101"/>
      <c r="K70" s="101"/>
      <c r="L70" s="101"/>
      <c r="N70" s="40"/>
      <c r="P70" s="121" t="str">
        <f t="shared" si="22"/>
        <v>Balance Sheet</v>
      </c>
    </row>
    <row r="71" spans="2:16" ht="13.5" x14ac:dyDescent="0.3">
      <c r="B71" s="2">
        <v>23</v>
      </c>
      <c r="C71" s="53" t="s">
        <v>150</v>
      </c>
      <c r="D71" s="57"/>
      <c r="E71" s="53"/>
      <c r="F71" s="59"/>
      <c r="G71" s="95"/>
      <c r="H71" s="95"/>
      <c r="I71" s="95"/>
      <c r="J71" s="95"/>
      <c r="K71" s="95"/>
      <c r="L71" s="95"/>
      <c r="N71" s="40"/>
      <c r="P71" s="121" t="str">
        <f t="shared" si="22"/>
        <v>Balance Sheet</v>
      </c>
    </row>
    <row r="72" spans="2:16" ht="13.5" x14ac:dyDescent="0.3">
      <c r="C72" s="53"/>
      <c r="D72" s="57"/>
      <c r="E72" s="53"/>
      <c r="F72" s="59"/>
      <c r="G72" s="96"/>
      <c r="H72" s="96"/>
      <c r="I72" s="96"/>
      <c r="J72" s="96"/>
      <c r="K72" s="96"/>
      <c r="L72" s="96"/>
    </row>
    <row r="73" spans="2:16" ht="14" thickBot="1" x14ac:dyDescent="0.35">
      <c r="B73" s="2">
        <v>24</v>
      </c>
      <c r="C73" s="55" t="s">
        <v>151</v>
      </c>
      <c r="D73" s="57"/>
      <c r="E73" s="53"/>
      <c r="F73" s="58"/>
      <c r="G73" s="19">
        <f>SUM(G70:G71)</f>
        <v>0</v>
      </c>
      <c r="H73" s="19">
        <f t="shared" ref="H73:L73" si="23">SUM(H70:H71)</f>
        <v>0</v>
      </c>
      <c r="I73" s="19">
        <f t="shared" si="23"/>
        <v>0</v>
      </c>
      <c r="J73" s="19">
        <f t="shared" si="23"/>
        <v>0</v>
      </c>
      <c r="K73" s="19">
        <f t="shared" si="23"/>
        <v>0</v>
      </c>
      <c r="L73" s="19">
        <f t="shared" si="23"/>
        <v>0</v>
      </c>
      <c r="N73" s="40"/>
      <c r="P73" s="121" t="str">
        <f>$C$36</f>
        <v>Balance Sheet</v>
      </c>
    </row>
    <row r="74" spans="2:16" ht="14.5" thickTop="1" thickBot="1" x14ac:dyDescent="0.35">
      <c r="C74" s="53"/>
      <c r="D74" s="57"/>
      <c r="E74" s="53"/>
      <c r="F74" s="58"/>
      <c r="G74" s="60"/>
      <c r="H74" s="60"/>
      <c r="I74" s="60"/>
      <c r="J74" s="60"/>
      <c r="K74" s="60"/>
      <c r="L74" s="60"/>
    </row>
    <row r="75" spans="2:16" ht="13.5" x14ac:dyDescent="0.3">
      <c r="C75" s="109" t="s">
        <v>152</v>
      </c>
      <c r="D75" s="110"/>
      <c r="E75" s="111"/>
      <c r="F75" s="110"/>
      <c r="G75" s="112"/>
      <c r="H75" s="112"/>
      <c r="I75" s="112"/>
      <c r="J75" s="112"/>
      <c r="K75" s="112"/>
      <c r="L75" s="113"/>
    </row>
    <row r="76" spans="2:16" ht="14" thickBot="1" x14ac:dyDescent="0.35">
      <c r="C76" s="114"/>
      <c r="D76" s="115"/>
      <c r="E76" s="116"/>
      <c r="F76" s="115"/>
      <c r="G76" s="117" t="str">
        <f>IF(AND(G73+G67-G52&lt;=1,G73+G67-G52&gt;=-1),"Balanced","Not Balanced")</f>
        <v>Balanced</v>
      </c>
      <c r="H76" s="117" t="str">
        <f t="shared" ref="H76:L76" si="24">IF(AND(H73+H67-H52&lt;=1,H73+H67-H52&gt;=-1),"Balanced","Not Balanced")</f>
        <v>Balanced</v>
      </c>
      <c r="I76" s="117" t="str">
        <f t="shared" si="24"/>
        <v>Balanced</v>
      </c>
      <c r="J76" s="117" t="str">
        <f t="shared" si="24"/>
        <v>Balanced</v>
      </c>
      <c r="K76" s="117" t="str">
        <f t="shared" si="24"/>
        <v>Balanced</v>
      </c>
      <c r="L76" s="118" t="str">
        <f t="shared" si="24"/>
        <v>Balanced</v>
      </c>
    </row>
    <row r="77" spans="2:16" ht="13.5" x14ac:dyDescent="0.3">
      <c r="G77" s="63"/>
      <c r="H77" s="52"/>
      <c r="I77" s="52"/>
      <c r="J77" s="52"/>
      <c r="K77" s="52"/>
      <c r="L77" s="52"/>
    </row>
    <row r="82" spans="3:16" ht="13.5" x14ac:dyDescent="0.3">
      <c r="C82" s="65"/>
      <c r="D82" s="65"/>
      <c r="E82" s="65"/>
      <c r="F82" s="65"/>
      <c r="G82" s="65"/>
      <c r="H82" s="65"/>
      <c r="I82" s="65"/>
      <c r="J82" s="65"/>
      <c r="K82" s="65"/>
      <c r="L82" s="65"/>
    </row>
    <row r="84" spans="3:16" ht="15" customHeight="1" x14ac:dyDescent="0.3"/>
    <row r="85" spans="3:16" ht="12.75" customHeight="1" x14ac:dyDescent="0.3">
      <c r="M85" s="66"/>
      <c r="N85" s="66"/>
      <c r="O85" s="66"/>
      <c r="P85" s="125"/>
    </row>
    <row r="86" spans="3:16" ht="15" customHeight="1" x14ac:dyDescent="0.3">
      <c r="C86" s="67"/>
      <c r="D86" s="67"/>
      <c r="E86" s="67"/>
      <c r="F86" s="67"/>
      <c r="G86" s="67"/>
      <c r="H86" s="67"/>
      <c r="I86" s="67"/>
      <c r="J86" s="67"/>
      <c r="K86" s="67"/>
      <c r="M86" s="68"/>
      <c r="N86" s="68"/>
      <c r="O86" s="68"/>
      <c r="P86" s="126"/>
    </row>
    <row r="87" spans="3:16" ht="13.5" x14ac:dyDescent="0.3">
      <c r="M87" s="69"/>
      <c r="N87" s="69"/>
      <c r="O87" s="69"/>
      <c r="P87" s="127"/>
    </row>
    <row r="88" spans="3:16" ht="11.25" customHeight="1" x14ac:dyDescent="0.3">
      <c r="C88" s="67"/>
      <c r="D88" s="67"/>
      <c r="E88" s="67"/>
      <c r="F88" s="67"/>
      <c r="G88" s="67"/>
      <c r="H88" s="67"/>
      <c r="I88" s="67"/>
      <c r="J88" s="67"/>
      <c r="K88" s="67"/>
      <c r="M88" s="69"/>
      <c r="N88" s="69"/>
      <c r="O88" s="69"/>
      <c r="P88" s="127"/>
    </row>
    <row r="89" spans="3:16" ht="13.5" x14ac:dyDescent="0.3">
      <c r="M89" s="69"/>
      <c r="N89" s="69"/>
      <c r="O89" s="69"/>
      <c r="P89" s="127"/>
    </row>
    <row r="90" spans="3:16" ht="13.5" x14ac:dyDescent="0.3">
      <c r="M90" s="69"/>
      <c r="N90" s="69"/>
      <c r="O90" s="69"/>
      <c r="P90" s="127"/>
    </row>
    <row r="91" spans="3:16" ht="13.5" x14ac:dyDescent="0.3">
      <c r="M91" s="69"/>
      <c r="N91" s="69"/>
      <c r="O91" s="69"/>
      <c r="P91" s="127"/>
    </row>
    <row r="92" spans="3:16" ht="13.5" x14ac:dyDescent="0.3">
      <c r="M92" s="69"/>
      <c r="N92" s="69"/>
      <c r="O92" s="69"/>
      <c r="P92" s="127"/>
    </row>
    <row r="93" spans="3:16" ht="13.5" x14ac:dyDescent="0.3">
      <c r="M93" s="69"/>
      <c r="N93" s="69"/>
      <c r="O93" s="69"/>
      <c r="P93" s="127"/>
    </row>
    <row r="94" spans="3:16" ht="13.5" x14ac:dyDescent="0.3">
      <c r="M94" s="69"/>
      <c r="N94" s="69"/>
      <c r="O94" s="69"/>
      <c r="P94" s="127"/>
    </row>
  </sheetData>
  <sheetProtection algorithmName="SHA-512" hashValue="rPC6zA9Z0Ir99fIw8eQi8SWCE31nm9AOa+vfN0cbUqLdkZJtSb873cT5HYjJEehaiemjfZUu4SpiLueHOEjo2Q==" saltValue="fwTc+2vlpW89qoXp8MlmGw==" spinCount="100000" sheet="1" formatColumns="0" formatRows="0"/>
  <mergeCells count="6">
    <mergeCell ref="C10:F10"/>
    <mergeCell ref="C11:F11"/>
    <mergeCell ref="C19:N19"/>
    <mergeCell ref="C36:F36"/>
    <mergeCell ref="C37:F37"/>
    <mergeCell ref="C12:F12"/>
  </mergeCells>
  <conditionalFormatting sqref="B13:D17 B22:D32 B38:D73">
    <cfRule type="expression" dxfId="59" priority="1">
      <formula>AND(OR(LEN($G$11)=0,LEN($G$11)=30,LEN($G$11)=46),OR(LEN($H$11)=0,LEN($H$11)=30,LEN($H$11)=46),OR(LEN($I$11)=0,LEN($I$11)=30,LEN($I$11)=46),OR(LEN($J$11)=0,LEN($J$11)=30,LEN($J$11)=46),OR(LEN($K$11)=0,LEN($K$11)=30,LEN($K$11)=46),OR(LEN($L$11)=0,LEN($L$11)=30,LEN($L$11)=46))</formula>
    </cfRule>
  </conditionalFormatting>
  <conditionalFormatting sqref="C19">
    <cfRule type="expression" dxfId="58" priority="20">
      <formula>AND(OR(LEN($G$11)=0,LEN($G$11)=30,LEN($G$11)=46),OR(LEN($H$11)=0,LEN($H$11)=30,LEN($H$11)=46),OR(LEN($I$11)=0,LEN($I$11)=30,LEN($I$11)=46),OR(LEN($J$11)=0,LEN($J$11)=30,LEN($J$11)=46),OR(LEN($K$11)=0,LEN($K$11)=30,LEN($K$11)=46),OR(LEN($L$11)=0,LEN($L$11)=30,LEN($L$11)=46))</formula>
    </cfRule>
  </conditionalFormatting>
  <conditionalFormatting sqref="C75:L75">
    <cfRule type="expression" dxfId="57" priority="13">
      <formula>COUNTIFS($G76:$L76,"Not Balanced")&gt;0</formula>
    </cfRule>
    <cfRule type="expression" dxfId="56" priority="14">
      <formula>COUNTIFS($G76:$L76,"Not Balanced")&gt;0</formula>
    </cfRule>
  </conditionalFormatting>
  <conditionalFormatting sqref="C76:L76">
    <cfRule type="expression" dxfId="55" priority="11">
      <formula>COUNTIFS($G76:$L76,"Not Balanced")&gt;0</formula>
    </cfRule>
  </conditionalFormatting>
  <conditionalFormatting sqref="E42">
    <cfRule type="expression" dxfId="54" priority="10">
      <formula>AND(ISBLANK($N42),OR(NOT(ISBLANK($G42)),NOT(ISBLANK($H42)),NOT(ISBLANK($I42)),NOT(ISBLANK($J42)),NOT(ISBLANK($K42)),NOT(ISBLANK($L42))))</formula>
    </cfRule>
  </conditionalFormatting>
  <conditionalFormatting sqref="E49">
    <cfRule type="expression" dxfId="53" priority="9">
      <formula>AND(ISBLANK($N49),OR(NOT(ISBLANK($G49)),NOT(ISBLANK($H49)),NOT(ISBLANK($I49)),NOT(ISBLANK($J49)),NOT(ISBLANK($K49)),NOT(ISBLANK($L49))))</formula>
    </cfRule>
  </conditionalFormatting>
  <conditionalFormatting sqref="E58">
    <cfRule type="expression" dxfId="52" priority="8">
      <formula>AND(ISBLANK($N58),OR(NOT(ISBLANK($G58)),NOT(ISBLANK($H58)),NOT(ISBLANK($I58)),NOT(ISBLANK($J58)),NOT(ISBLANK($K58)),NOT(ISBLANK($L58))))</formula>
    </cfRule>
  </conditionalFormatting>
  <conditionalFormatting sqref="E63">
    <cfRule type="expression" dxfId="51" priority="7">
      <formula>AND(ISBLANK($N63),OR(NOT(ISBLANK($G63)),NOT(ISBLANK($H63)),NOT(ISBLANK($I63)),NOT(ISBLANK($J63)),NOT(ISBLANK($K63)),NOT(ISBLANK($L63))))</formula>
    </cfRule>
  </conditionalFormatting>
  <conditionalFormatting sqref="G11:H12 J11:L12">
    <cfRule type="expression" dxfId="50" priority="19">
      <formula>LEN(G11)=30</formula>
    </cfRule>
  </conditionalFormatting>
  <conditionalFormatting sqref="G11:L12">
    <cfRule type="containsText" dxfId="49" priority="22" operator="containsText" text="[Please input year end date here (DD/MM/YYYY)]">
      <formula>NOT(ISERROR(SEARCH("[Please input year end date here (DD/MM/YYYY)]",G11)))</formula>
    </cfRule>
  </conditionalFormatting>
  <conditionalFormatting sqref="G14:L17 G22:L23 G25:L26 G28:L29 G31:L32 G39:L43 G46:L52 G55:L59 G62:L67 G70:L73">
    <cfRule type="expression" dxfId="48" priority="2">
      <formula>OR(LEN(G$11)=0,LEN(G$11)=30,LEN(G$11)=46)</formula>
    </cfRule>
  </conditionalFormatting>
  <conditionalFormatting sqref="G76:L76">
    <cfRule type="beginsWith" dxfId="47" priority="12" operator="beginsWith" text="Not">
      <formula>LEFT(G76,LEN("Not"))="Not"</formula>
    </cfRule>
  </conditionalFormatting>
  <conditionalFormatting sqref="N14:N16">
    <cfRule type="containsBlanks" dxfId="46" priority="17">
      <formula>LEN(TRIM(N14))=0</formula>
    </cfRule>
  </conditionalFormatting>
  <conditionalFormatting sqref="N22">
    <cfRule type="containsBlanks" dxfId="45" priority="16">
      <formula>LEN(TRIM(N22))=0</formula>
    </cfRule>
  </conditionalFormatting>
  <conditionalFormatting sqref="N25">
    <cfRule type="containsBlanks" dxfId="44" priority="15">
      <formula>LEN(TRIM(N25))=0</formula>
    </cfRule>
  </conditionalFormatting>
  <conditionalFormatting sqref="N42">
    <cfRule type="expression" dxfId="43" priority="6">
      <formula>AND(ISBLANK($N42),OR(NOT(ISBLANK($G42)),NOT(ISBLANK($H42)),NOT(ISBLANK($I42)),NOT(ISBLANK($J42)),NOT(ISBLANK($K42)),NOT(ISBLANK($L42))))</formula>
    </cfRule>
  </conditionalFormatting>
  <conditionalFormatting sqref="N49">
    <cfRule type="expression" dxfId="42" priority="5">
      <formula>AND(ISBLANK($N49),OR(NOT(ISBLANK($G49)),NOT(ISBLANK($H49)),NOT(ISBLANK($I49)),NOT(ISBLANK($J49)),NOT(ISBLANK($K49)),NOT(ISBLANK($L49))))</formula>
    </cfRule>
  </conditionalFormatting>
  <conditionalFormatting sqref="N58">
    <cfRule type="expression" dxfId="41" priority="4">
      <formula>AND(ISBLANK($N58),OR(NOT(ISBLANK($G58)),NOT(ISBLANK($H58)),NOT(ISBLANK($I58)),NOT(ISBLANK($J58)),NOT(ISBLANK($K58)),NOT(ISBLANK($L58))))</formula>
    </cfRule>
  </conditionalFormatting>
  <conditionalFormatting sqref="N63">
    <cfRule type="expression" dxfId="40" priority="3">
      <formula>AND(ISBLANK($N63),OR(NOT(ISBLANK($G63)),NOT(ISBLANK($H63)),NOT(ISBLANK($I63)),NOT(ISBLANK($J63)),NOT(ISBLANK($K63)),NOT(ISBLANK($L63))))</formula>
    </cfRule>
  </conditionalFormatting>
  <dataValidations disablePrompts="1" count="2">
    <dataValidation type="date" operator="notEqual" allowBlank="1" showInputMessage="1" showErrorMessage="1" sqref="G11:L12" xr:uid="{525F9EDF-4640-44BE-A92D-E50B3429C1CB}">
      <formula1>23802</formula1>
    </dataValidation>
    <dataValidation type="list" allowBlank="1" showInputMessage="1" showErrorMessage="1" prompt="Please select if not reporting in GBP" sqref="G8" xr:uid="{3C9BD146-6756-4DC6-B942-8CDD86330DB5}">
      <formula1>"EUR,USD,CAD,SEK,CHF,JPY"</formula1>
    </dataValidation>
  </dataValidations>
  <pageMargins left="0.25" right="0.25" top="0.75" bottom="0.75" header="0.3" footer="0.3"/>
  <pageSetup paperSize="9" scale="55" fitToHeight="0" orientation="landscape" r:id="rId1"/>
  <headerFooter>
    <oddHeader>&amp;L&amp;"Aptos"&amp;10&amp;K000000 FCA Public&amp;1#_x000D_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171F0-DFFE-479C-A2AB-39590DC7DB20}">
  <sheetPr codeName="Sheet6">
    <tabColor rgb="FFFF585D"/>
    <pageSetUpPr fitToPage="1"/>
  </sheetPr>
  <dimension ref="A1:S75"/>
  <sheetViews>
    <sheetView showGridLines="0" zoomScaleNormal="100" workbookViewId="0">
      <pane ySplit="7" topLeftCell="A8" activePane="bottomLeft" state="frozen"/>
      <selection activeCell="G54" sqref="G54"/>
      <selection pane="bottomLeft" activeCell="A8" sqref="A8"/>
    </sheetView>
  </sheetViews>
  <sheetFormatPr defaultColWidth="9.1796875" defaultRowHeight="13.5" x14ac:dyDescent="0.3"/>
  <cols>
    <col min="1" max="2" width="4.1796875" style="44" customWidth="1"/>
    <col min="3" max="3" width="11.1796875" style="44" customWidth="1"/>
    <col min="4" max="4" width="19.7265625" style="44" customWidth="1"/>
    <col min="5" max="5" width="33.81640625" style="44" customWidth="1"/>
    <col min="6" max="7" width="2.54296875" style="48" customWidth="1"/>
    <col min="8" max="10" width="20.1796875" style="44" customWidth="1"/>
    <col min="11" max="13" width="1.26953125" style="44" customWidth="1"/>
    <col min="14" max="14" width="87.1796875" style="44" customWidth="1"/>
    <col min="15" max="15" width="4.1796875" style="44" customWidth="1"/>
    <col min="16" max="16" width="9.1796875" style="121"/>
    <col min="17" max="16384" width="9.1796875" style="44"/>
  </cols>
  <sheetData>
    <row r="1" spans="1:16" x14ac:dyDescent="0.3">
      <c r="A1" s="42" t="s">
        <v>269</v>
      </c>
      <c r="B1" s="42" t="s">
        <v>184</v>
      </c>
      <c r="C1" s="42" t="s">
        <v>185</v>
      </c>
      <c r="D1" s="42" t="s">
        <v>186</v>
      </c>
      <c r="E1" s="42" t="s">
        <v>270</v>
      </c>
      <c r="F1" s="42" t="s">
        <v>271</v>
      </c>
      <c r="G1" s="42" t="s">
        <v>272</v>
      </c>
      <c r="H1" s="42" t="s">
        <v>273</v>
      </c>
      <c r="I1" s="42" t="s">
        <v>274</v>
      </c>
      <c r="J1" s="42" t="s">
        <v>275</v>
      </c>
      <c r="K1" s="42" t="s">
        <v>276</v>
      </c>
      <c r="L1" s="42" t="s">
        <v>277</v>
      </c>
      <c r="M1" s="42" t="s">
        <v>278</v>
      </c>
      <c r="N1" s="42" t="s">
        <v>279</v>
      </c>
      <c r="O1" s="42" t="s">
        <v>280</v>
      </c>
      <c r="P1" s="121" t="s">
        <v>281</v>
      </c>
    </row>
    <row r="2" spans="1:16" x14ac:dyDescent="0.3">
      <c r="A2" s="121">
        <f>H6</f>
        <v>0</v>
      </c>
      <c r="B2" s="46" t="s">
        <v>153</v>
      </c>
      <c r="C2" s="46"/>
      <c r="D2" s="46"/>
      <c r="E2" s="46"/>
      <c r="F2" s="47"/>
      <c r="G2" s="47"/>
      <c r="H2" s="46"/>
      <c r="I2" s="46"/>
      <c r="J2" s="46"/>
      <c r="K2" s="70"/>
      <c r="L2" s="70"/>
      <c r="M2" s="124" t="str">
        <f>'Guidance &amp; Glossary'!B4</f>
        <v xml:space="preserve"> v1.0</v>
      </c>
      <c r="N2" s="46"/>
      <c r="O2" s="121" t="str">
        <f>MID(B5,FIND(":",B5)+2,20)</f>
        <v>Single</v>
      </c>
    </row>
    <row r="4" spans="1:16" x14ac:dyDescent="0.3">
      <c r="B4" s="44" t="str">
        <f>"Currency: "&amp;IF($H$6="","GBP",$H$6)</f>
        <v>Currency: GBP</v>
      </c>
    </row>
    <row r="5" spans="1:16" x14ac:dyDescent="0.3">
      <c r="B5" s="44" t="s">
        <v>103</v>
      </c>
    </row>
    <row r="6" spans="1:16" x14ac:dyDescent="0.3">
      <c r="B6" s="7" t="s">
        <v>104</v>
      </c>
      <c r="H6" s="10"/>
    </row>
    <row r="8" spans="1:16" ht="46" x14ac:dyDescent="0.3">
      <c r="B8" s="94" t="str">
        <f>"Income Statement"</f>
        <v>Income Statement</v>
      </c>
      <c r="D8" s="93"/>
      <c r="E8" s="93"/>
      <c r="F8" s="93"/>
      <c r="G8" s="93"/>
      <c r="H8" s="18" t="s">
        <v>106</v>
      </c>
      <c r="I8" s="18" t="s">
        <v>107</v>
      </c>
      <c r="J8" s="18" t="s">
        <v>108</v>
      </c>
      <c r="N8" s="39" t="s">
        <v>264</v>
      </c>
      <c r="P8" s="121" t="str">
        <f>$B$8</f>
        <v>Income Statement</v>
      </c>
    </row>
    <row r="9" spans="1:16" ht="40.5" x14ac:dyDescent="0.3">
      <c r="C9" s="146" t="str">
        <f>IF(OR(I9="[Please input year end date here (DD/MM/YYYY)]",I9=""),"* ERROR: please enter a valid year end date in the 'Current financial year' field first before completing this template *","")</f>
        <v>* ERROR: please enter a valid year end date in the 'Current financial year' field first before completing this template *</v>
      </c>
      <c r="D9" s="146"/>
      <c r="E9" s="146"/>
      <c r="F9" s="146"/>
      <c r="G9" s="108"/>
      <c r="H9" s="102" t="str">
        <f>IFERROR(DATE(YEAR(I9)-1,MONTH(I9),DAY(I9)),"Fill in current financial year")</f>
        <v>Fill in current financial year</v>
      </c>
      <c r="I9" s="102" t="s">
        <v>112</v>
      </c>
      <c r="J9" s="102" t="str">
        <f>IFERROR(DATE(YEAR(I9)+1,MONTH(I9),DAY(I9)),"Fill in current financial year")</f>
        <v>Fill in current financial year</v>
      </c>
      <c r="N9" s="40" t="s">
        <v>113</v>
      </c>
      <c r="P9" s="121" t="str">
        <f>$B$8</f>
        <v>Income Statement</v>
      </c>
    </row>
    <row r="10" spans="1:16" ht="25" customHeight="1" x14ac:dyDescent="0.3">
      <c r="C10" s="146" t="str">
        <f>IF(OR(N12="",N13="",N14="",N17=""),"* ERROR: please provide comments for items in the Income Statement *","")</f>
        <v>* ERROR: please provide comments for items in the Income Statement *</v>
      </c>
      <c r="D10" s="146"/>
      <c r="E10" s="146"/>
      <c r="F10" s="146"/>
      <c r="G10" s="108"/>
      <c r="H10" s="119"/>
      <c r="I10" s="119"/>
      <c r="J10" s="119"/>
      <c r="N10" s="120"/>
    </row>
    <row r="11" spans="1:16" x14ac:dyDescent="0.3">
      <c r="B11" s="50" t="s">
        <v>114</v>
      </c>
    </row>
    <row r="12" spans="1:16" x14ac:dyDescent="0.3">
      <c r="B12" s="5">
        <v>1</v>
      </c>
      <c r="C12" s="44" t="s">
        <v>115</v>
      </c>
      <c r="H12" s="99"/>
      <c r="I12" s="99"/>
      <c r="J12" s="99"/>
      <c r="N12" s="40"/>
      <c r="P12" s="121" t="str">
        <f t="shared" ref="P12:P15" si="0">$B$8</f>
        <v>Income Statement</v>
      </c>
    </row>
    <row r="13" spans="1:16" x14ac:dyDescent="0.3">
      <c r="B13" s="5">
        <v>2</v>
      </c>
      <c r="C13" s="44" t="s">
        <v>116</v>
      </c>
      <c r="H13" s="99"/>
      <c r="I13" s="99"/>
      <c r="J13" s="99"/>
      <c r="N13" s="40"/>
      <c r="P13" s="121" t="str">
        <f t="shared" si="0"/>
        <v>Income Statement</v>
      </c>
    </row>
    <row r="14" spans="1:16" x14ac:dyDescent="0.3">
      <c r="B14" s="5">
        <v>3</v>
      </c>
      <c r="C14" s="44" t="s">
        <v>117</v>
      </c>
      <c r="H14" s="99"/>
      <c r="I14" s="99"/>
      <c r="J14" s="99"/>
      <c r="N14" s="40"/>
      <c r="P14" s="121" t="str">
        <f t="shared" si="0"/>
        <v>Income Statement</v>
      </c>
    </row>
    <row r="15" spans="1:16" x14ac:dyDescent="0.3">
      <c r="B15" s="5">
        <v>4</v>
      </c>
      <c r="C15" s="50" t="s">
        <v>118</v>
      </c>
      <c r="D15" s="50"/>
      <c r="H15" s="20">
        <f t="shared" ref="H15:J15" si="1">SUM(H12:H14)</f>
        <v>0</v>
      </c>
      <c r="I15" s="20">
        <f t="shared" si="1"/>
        <v>0</v>
      </c>
      <c r="J15" s="20">
        <f t="shared" si="1"/>
        <v>0</v>
      </c>
      <c r="N15" s="40"/>
      <c r="P15" s="121" t="str">
        <f t="shared" si="0"/>
        <v>Income Statement</v>
      </c>
    </row>
    <row r="16" spans="1:16" x14ac:dyDescent="0.3">
      <c r="D16" s="51"/>
      <c r="I16" s="52"/>
      <c r="J16" s="52"/>
    </row>
    <row r="17" spans="2:18" x14ac:dyDescent="0.3">
      <c r="B17" s="5">
        <v>5</v>
      </c>
      <c r="C17" s="53" t="s">
        <v>154</v>
      </c>
      <c r="H17" s="101"/>
      <c r="I17" s="101"/>
      <c r="J17" s="101"/>
      <c r="N17" s="40"/>
      <c r="P17" s="121" t="str">
        <f t="shared" ref="P17:P18" si="2">$B$8</f>
        <v>Income Statement</v>
      </c>
    </row>
    <row r="18" spans="2:18" ht="14" thickBot="1" x14ac:dyDescent="0.35">
      <c r="B18" s="5">
        <v>6</v>
      </c>
      <c r="C18" s="55" t="s">
        <v>155</v>
      </c>
      <c r="H18" s="19">
        <f>H15-H17</f>
        <v>0</v>
      </c>
      <c r="I18" s="19">
        <f>I15-I17</f>
        <v>0</v>
      </c>
      <c r="J18" s="19">
        <f>J15-J17</f>
        <v>0</v>
      </c>
      <c r="N18" s="40"/>
      <c r="P18" s="121" t="str">
        <f t="shared" si="2"/>
        <v>Income Statement</v>
      </c>
    </row>
    <row r="19" spans="2:18" ht="14" thickTop="1" x14ac:dyDescent="0.3">
      <c r="H19" s="52"/>
      <c r="I19" s="52"/>
      <c r="J19" s="52"/>
      <c r="P19" s="128"/>
    </row>
    <row r="20" spans="2:18" ht="34.5" customHeight="1" x14ac:dyDescent="0.3">
      <c r="C20" s="147" t="s">
        <v>156</v>
      </c>
      <c r="D20" s="148"/>
      <c r="E20" s="148"/>
      <c r="F20" s="148"/>
      <c r="G20" s="148"/>
      <c r="H20" s="148"/>
      <c r="I20" s="148"/>
      <c r="J20" s="148"/>
      <c r="K20" s="148"/>
      <c r="L20" s="148"/>
      <c r="M20" s="148"/>
      <c r="N20" s="149"/>
      <c r="O20" s="71"/>
    </row>
    <row r="21" spans="2:18" x14ac:dyDescent="0.3">
      <c r="H21" s="52"/>
      <c r="I21" s="52"/>
      <c r="J21" s="52"/>
    </row>
    <row r="22" spans="2:18" x14ac:dyDescent="0.3">
      <c r="H22" s="52"/>
      <c r="I22" s="52"/>
      <c r="J22" s="52"/>
    </row>
    <row r="24" spans="2:18" ht="46" x14ac:dyDescent="0.3">
      <c r="B24" s="94" t="str">
        <f>"Business Balance Sheet"</f>
        <v>Business Balance Sheet</v>
      </c>
      <c r="D24" s="94"/>
      <c r="E24" s="94"/>
      <c r="F24" s="94"/>
      <c r="G24" s="94"/>
      <c r="H24" s="18" t="s">
        <v>106</v>
      </c>
      <c r="I24" s="18" t="s">
        <v>107</v>
      </c>
      <c r="J24" s="18" t="s">
        <v>108</v>
      </c>
      <c r="N24" s="39" t="s">
        <v>264</v>
      </c>
      <c r="P24" s="121" t="str">
        <f>$B$24</f>
        <v>Business Balance Sheet</v>
      </c>
    </row>
    <row r="25" spans="2:18" x14ac:dyDescent="0.3">
      <c r="C25" s="146" t="str">
        <f>IF(OR(I25="[Please input year end date here (DD/MM/YYYY)]",I25=""),"* ERROR: please enter a valid year end date above *","")</f>
        <v>* ERROR: please enter a valid year end date above *</v>
      </c>
      <c r="D25" s="146"/>
      <c r="E25" s="146"/>
      <c r="F25" s="146"/>
      <c r="G25" s="108"/>
      <c r="H25" s="56" t="str">
        <f>IF(OR(H$9="Fill in current financial year",H$9=""),"",H$9)</f>
        <v/>
      </c>
      <c r="I25" s="56" t="str">
        <f>IF(OR(I$9="[Please input year end date here (DD/MM/YYYY)]",I$9=""),"",I$9)</f>
        <v/>
      </c>
      <c r="J25" s="56" t="str">
        <f>IF(OR(J$9="Fill in current financial year",J$9=""),"",J$9)</f>
        <v/>
      </c>
      <c r="P25" s="121" t="str">
        <f>$B$24</f>
        <v>Business Balance Sheet</v>
      </c>
    </row>
    <row r="26" spans="2:18" ht="25" customHeight="1" x14ac:dyDescent="0.3">
      <c r="B26" s="92" t="s">
        <v>157</v>
      </c>
      <c r="H26" s="72"/>
      <c r="I26" s="72"/>
      <c r="J26" s="72"/>
      <c r="P26" s="121" t="str">
        <f t="shared" ref="P26:P34" si="3">$B$24</f>
        <v>Business Balance Sheet</v>
      </c>
    </row>
    <row r="27" spans="2:18" x14ac:dyDescent="0.3">
      <c r="B27" s="5">
        <v>1</v>
      </c>
      <c r="C27" s="44" t="s">
        <v>158</v>
      </c>
      <c r="D27" s="50"/>
      <c r="F27" s="44"/>
      <c r="G27" s="44"/>
      <c r="H27" s="101"/>
      <c r="I27" s="101"/>
      <c r="J27" s="101"/>
      <c r="N27" s="40"/>
      <c r="P27" s="121" t="str">
        <f t="shared" si="3"/>
        <v>Business Balance Sheet</v>
      </c>
    </row>
    <row r="28" spans="2:18" x14ac:dyDescent="0.3">
      <c r="B28" s="5">
        <v>2</v>
      </c>
      <c r="C28" s="63" t="s">
        <v>159</v>
      </c>
      <c r="F28" s="44"/>
      <c r="G28" s="44"/>
      <c r="H28" s="101"/>
      <c r="I28" s="101"/>
      <c r="J28" s="101"/>
      <c r="N28" s="40"/>
      <c r="P28" s="121" t="str">
        <f t="shared" si="3"/>
        <v>Business Balance Sheet</v>
      </c>
      <c r="R28" s="73"/>
    </row>
    <row r="29" spans="2:18" x14ac:dyDescent="0.3">
      <c r="B29" s="5">
        <v>3</v>
      </c>
      <c r="C29" s="63" t="s">
        <v>160</v>
      </c>
      <c r="F29" s="44"/>
      <c r="G29" s="44"/>
      <c r="H29" s="101"/>
      <c r="I29" s="101"/>
      <c r="J29" s="101"/>
      <c r="K29" s="52"/>
      <c r="L29" s="52"/>
      <c r="M29" s="52"/>
      <c r="N29" s="40"/>
      <c r="P29" s="121" t="str">
        <f t="shared" si="3"/>
        <v>Business Balance Sheet</v>
      </c>
      <c r="R29" s="57"/>
    </row>
    <row r="30" spans="2:18" x14ac:dyDescent="0.3">
      <c r="B30" s="5">
        <v>4</v>
      </c>
      <c r="C30" s="63" t="s">
        <v>161</v>
      </c>
      <c r="F30" s="44"/>
      <c r="G30" s="44"/>
      <c r="H30" s="101"/>
      <c r="I30" s="101"/>
      <c r="J30" s="101"/>
      <c r="K30" s="52"/>
      <c r="L30" s="52"/>
      <c r="M30" s="52"/>
      <c r="N30" s="40"/>
      <c r="P30" s="121" t="str">
        <f t="shared" si="3"/>
        <v>Business Balance Sheet</v>
      </c>
      <c r="R30" s="57"/>
    </row>
    <row r="31" spans="2:18" x14ac:dyDescent="0.3">
      <c r="B31" s="5">
        <v>5</v>
      </c>
      <c r="C31" s="63" t="s">
        <v>162</v>
      </c>
      <c r="F31" s="44"/>
      <c r="G31" s="44"/>
      <c r="H31" s="101"/>
      <c r="I31" s="101"/>
      <c r="J31" s="101"/>
      <c r="K31" s="52"/>
      <c r="L31" s="52"/>
      <c r="M31" s="52"/>
      <c r="N31" s="40"/>
      <c r="P31" s="121" t="str">
        <f t="shared" si="3"/>
        <v>Business Balance Sheet</v>
      </c>
      <c r="R31" s="57"/>
    </row>
    <row r="32" spans="2:18" x14ac:dyDescent="0.3">
      <c r="B32" s="5">
        <v>6</v>
      </c>
      <c r="C32" s="63" t="s">
        <v>163</v>
      </c>
      <c r="F32" s="44"/>
      <c r="G32" s="44"/>
      <c r="H32" s="101"/>
      <c r="I32" s="101"/>
      <c r="J32" s="101"/>
      <c r="K32" s="52"/>
      <c r="L32" s="52"/>
      <c r="M32" s="52"/>
      <c r="N32" s="40"/>
      <c r="P32" s="121" t="str">
        <f t="shared" si="3"/>
        <v>Business Balance Sheet</v>
      </c>
    </row>
    <row r="33" spans="2:18" x14ac:dyDescent="0.3">
      <c r="B33" s="5">
        <v>7</v>
      </c>
      <c r="C33" s="63" t="s">
        <v>164</v>
      </c>
      <c r="E33" s="121" t="s">
        <v>131</v>
      </c>
      <c r="F33" s="44"/>
      <c r="G33" s="44"/>
      <c r="H33" s="101"/>
      <c r="I33" s="101"/>
      <c r="J33" s="101"/>
      <c r="K33" s="52"/>
      <c r="L33" s="52"/>
      <c r="M33" s="52"/>
      <c r="N33" s="40"/>
      <c r="P33" s="121" t="str">
        <f t="shared" si="3"/>
        <v>Business Balance Sheet</v>
      </c>
      <c r="R33" s="57"/>
    </row>
    <row r="34" spans="2:18" ht="14" thickBot="1" x14ac:dyDescent="0.35">
      <c r="B34" s="5">
        <v>8</v>
      </c>
      <c r="C34" s="50" t="s">
        <v>137</v>
      </c>
      <c r="H34" s="19">
        <f>SUM(H27:H33)</f>
        <v>0</v>
      </c>
      <c r="I34" s="19">
        <f t="shared" ref="I34:J34" si="4">SUM(I27:I33)</f>
        <v>0</v>
      </c>
      <c r="J34" s="19">
        <f t="shared" si="4"/>
        <v>0</v>
      </c>
      <c r="K34" s="52"/>
      <c r="L34" s="52"/>
      <c r="M34" s="52"/>
      <c r="N34" s="40"/>
      <c r="P34" s="121" t="str">
        <f t="shared" si="3"/>
        <v>Business Balance Sheet</v>
      </c>
      <c r="R34" s="57"/>
    </row>
    <row r="35" spans="2:18" ht="14" thickTop="1" x14ac:dyDescent="0.3">
      <c r="C35" s="50"/>
      <c r="E35" s="48"/>
      <c r="F35" s="44"/>
      <c r="G35" s="44"/>
      <c r="H35" s="74"/>
      <c r="I35" s="74"/>
      <c r="J35" s="74"/>
      <c r="K35" s="52"/>
      <c r="L35" s="52"/>
      <c r="M35" s="52"/>
      <c r="N35" s="52"/>
      <c r="R35" s="57"/>
    </row>
    <row r="36" spans="2:18" ht="25" customHeight="1" x14ac:dyDescent="0.3">
      <c r="B36" s="92" t="s">
        <v>165</v>
      </c>
      <c r="E36" s="48"/>
      <c r="F36" s="44"/>
      <c r="G36" s="44"/>
      <c r="H36" s="74"/>
      <c r="I36" s="74"/>
      <c r="J36" s="74"/>
      <c r="K36" s="52"/>
      <c r="L36" s="52"/>
      <c r="M36" s="52"/>
      <c r="N36" s="52"/>
      <c r="P36" s="121" t="str">
        <f t="shared" ref="P36:P42" si="5">$B$24</f>
        <v>Business Balance Sheet</v>
      </c>
      <c r="R36" s="57"/>
    </row>
    <row r="37" spans="2:18" x14ac:dyDescent="0.3">
      <c r="B37" s="5">
        <v>9</v>
      </c>
      <c r="C37" s="63" t="s">
        <v>166</v>
      </c>
      <c r="E37" s="48"/>
      <c r="H37" s="101"/>
      <c r="I37" s="101"/>
      <c r="J37" s="101"/>
      <c r="N37" s="40"/>
      <c r="P37" s="121" t="str">
        <f t="shared" si="5"/>
        <v>Business Balance Sheet</v>
      </c>
      <c r="R37" s="73"/>
    </row>
    <row r="38" spans="2:18" x14ac:dyDescent="0.3">
      <c r="B38" s="5">
        <v>10</v>
      </c>
      <c r="C38" s="63" t="s">
        <v>167</v>
      </c>
      <c r="E38" s="48"/>
      <c r="H38" s="101"/>
      <c r="I38" s="101"/>
      <c r="J38" s="101"/>
      <c r="N38" s="40"/>
      <c r="P38" s="121" t="str">
        <f t="shared" si="5"/>
        <v>Business Balance Sheet</v>
      </c>
      <c r="R38" s="57"/>
    </row>
    <row r="39" spans="2:18" x14ac:dyDescent="0.3">
      <c r="B39" s="5">
        <v>11</v>
      </c>
      <c r="C39" s="63" t="s">
        <v>168</v>
      </c>
      <c r="E39" s="48"/>
      <c r="H39" s="101"/>
      <c r="I39" s="101"/>
      <c r="J39" s="101"/>
      <c r="N39" s="40"/>
      <c r="P39" s="121" t="str">
        <f t="shared" si="5"/>
        <v>Business Balance Sheet</v>
      </c>
      <c r="R39" s="57"/>
    </row>
    <row r="40" spans="2:18" x14ac:dyDescent="0.3">
      <c r="B40" s="5">
        <v>12</v>
      </c>
      <c r="C40" s="63" t="s">
        <v>169</v>
      </c>
      <c r="E40" s="48"/>
      <c r="H40" s="101"/>
      <c r="I40" s="101"/>
      <c r="J40" s="101"/>
      <c r="N40" s="40"/>
      <c r="P40" s="121" t="str">
        <f t="shared" si="5"/>
        <v>Business Balance Sheet</v>
      </c>
    </row>
    <row r="41" spans="2:18" x14ac:dyDescent="0.3">
      <c r="B41" s="5">
        <v>13</v>
      </c>
      <c r="C41" s="63" t="s">
        <v>170</v>
      </c>
      <c r="E41" s="121" t="s">
        <v>131</v>
      </c>
      <c r="H41" s="101"/>
      <c r="I41" s="101"/>
      <c r="J41" s="101"/>
      <c r="N41" s="40"/>
      <c r="P41" s="121" t="str">
        <f t="shared" si="5"/>
        <v>Business Balance Sheet</v>
      </c>
      <c r="R41" s="57"/>
    </row>
    <row r="42" spans="2:18" ht="14" thickBot="1" x14ac:dyDescent="0.35">
      <c r="B42" s="5">
        <v>14</v>
      </c>
      <c r="C42" s="50" t="s">
        <v>147</v>
      </c>
      <c r="H42" s="19">
        <f>SUM(H37:H41)</f>
        <v>0</v>
      </c>
      <c r="I42" s="19">
        <f>SUM(I37:I41)</f>
        <v>0</v>
      </c>
      <c r="J42" s="19">
        <f>SUM(J37:J41)</f>
        <v>0</v>
      </c>
      <c r="N42" s="40"/>
      <c r="P42" s="121" t="str">
        <f t="shared" si="5"/>
        <v>Business Balance Sheet</v>
      </c>
      <c r="R42" s="57"/>
    </row>
    <row r="43" spans="2:18" ht="14" thickTop="1" x14ac:dyDescent="0.3">
      <c r="C43" s="75"/>
      <c r="D43" s="75"/>
      <c r="R43" s="57"/>
    </row>
    <row r="44" spans="2:18" ht="14" thickBot="1" x14ac:dyDescent="0.35">
      <c r="B44" s="92" t="s">
        <v>171</v>
      </c>
      <c r="C44" s="76"/>
      <c r="D44" s="76"/>
      <c r="E44" s="61"/>
      <c r="F44" s="78"/>
      <c r="G44" s="78"/>
      <c r="H44" s="19">
        <f>H34-H42</f>
        <v>0</v>
      </c>
      <c r="I44" s="19">
        <f t="shared" ref="I44:J44" si="6">I34-I42</f>
        <v>0</v>
      </c>
      <c r="J44" s="19">
        <f t="shared" si="6"/>
        <v>0</v>
      </c>
      <c r="N44" s="40"/>
      <c r="P44" s="121" t="str">
        <f>$B$24</f>
        <v>Business Balance Sheet</v>
      </c>
      <c r="R44" s="57"/>
    </row>
    <row r="45" spans="2:18" ht="14" thickTop="1" x14ac:dyDescent="0.3">
      <c r="C45" s="53"/>
      <c r="R45" s="57"/>
    </row>
    <row r="46" spans="2:18" x14ac:dyDescent="0.3">
      <c r="C46" s="53"/>
      <c r="R46" s="57"/>
    </row>
    <row r="47" spans="2:18" ht="33.75" customHeight="1" x14ac:dyDescent="0.3">
      <c r="B47" s="94" t="str">
        <f>"Personal Balance Sheet"</f>
        <v>Personal Balance Sheet</v>
      </c>
      <c r="D47" s="94"/>
      <c r="E47" s="94"/>
      <c r="F47" s="94"/>
      <c r="G47" s="94"/>
      <c r="H47" s="18" t="s">
        <v>106</v>
      </c>
      <c r="I47" s="18" t="s">
        <v>107</v>
      </c>
      <c r="J47" s="18" t="s">
        <v>108</v>
      </c>
      <c r="N47" s="39" t="s">
        <v>172</v>
      </c>
      <c r="P47" s="121" t="str">
        <f>$B$47</f>
        <v>Personal Balance Sheet</v>
      </c>
    </row>
    <row r="48" spans="2:18" x14ac:dyDescent="0.3">
      <c r="C48" s="146" t="str">
        <f>IF(OR(I48="[Please input year end date here (DD/MM/YYYY)]",I48=""),"* ERROR: please enter a valid year end date above *","")</f>
        <v>* ERROR: please enter a valid year end date above *</v>
      </c>
      <c r="D48" s="146"/>
      <c r="E48" s="146"/>
      <c r="F48" s="146"/>
      <c r="G48" s="108"/>
      <c r="H48" s="56" t="str">
        <f>IF(OR(H$9="Fill in current financial year",H$9=""),"",H$9)</f>
        <v/>
      </c>
      <c r="I48" s="56" t="str">
        <f>IF(OR(I$9="[Please input year end date here (DD/MM/YYYY)]",I$9=""),"",I$9)</f>
        <v/>
      </c>
      <c r="J48" s="56" t="str">
        <f>IF(OR(J$9="Fill in current financial year",J$9=""),"",J$9)</f>
        <v/>
      </c>
      <c r="P48" s="121" t="str">
        <f>$B$47</f>
        <v>Personal Balance Sheet</v>
      </c>
    </row>
    <row r="49" spans="2:16" ht="25" customHeight="1" x14ac:dyDescent="0.3">
      <c r="B49" s="92" t="s">
        <v>173</v>
      </c>
      <c r="H49" s="72"/>
      <c r="I49" s="72"/>
      <c r="J49" s="72"/>
      <c r="P49" s="121" t="str">
        <f t="shared" ref="P49:P57" si="7">$B$47</f>
        <v>Personal Balance Sheet</v>
      </c>
    </row>
    <row r="50" spans="2:16" x14ac:dyDescent="0.3">
      <c r="B50" s="5">
        <v>1</v>
      </c>
      <c r="C50" s="63" t="s">
        <v>174</v>
      </c>
      <c r="D50" s="77"/>
      <c r="F50" s="44"/>
      <c r="G50" s="44"/>
      <c r="H50" s="101"/>
      <c r="I50" s="101"/>
      <c r="J50" s="101"/>
      <c r="N50" s="40"/>
      <c r="P50" s="121" t="str">
        <f t="shared" si="7"/>
        <v>Personal Balance Sheet</v>
      </c>
    </row>
    <row r="51" spans="2:16" x14ac:dyDescent="0.3">
      <c r="B51" s="5">
        <v>2</v>
      </c>
      <c r="C51" s="122" t="s">
        <v>266</v>
      </c>
      <c r="D51" s="77"/>
      <c r="H51" s="101"/>
      <c r="I51" s="101"/>
      <c r="J51" s="101"/>
      <c r="N51" s="40"/>
      <c r="P51" s="121" t="str">
        <f t="shared" si="7"/>
        <v>Personal Balance Sheet</v>
      </c>
    </row>
    <row r="52" spans="2:16" x14ac:dyDescent="0.3">
      <c r="B52" s="5">
        <v>3</v>
      </c>
      <c r="C52" s="63" t="s">
        <v>175</v>
      </c>
      <c r="D52" s="77"/>
      <c r="H52" s="101"/>
      <c r="I52" s="101"/>
      <c r="J52" s="101"/>
      <c r="N52" s="40"/>
      <c r="P52" s="121" t="str">
        <f t="shared" si="7"/>
        <v>Personal Balance Sheet</v>
      </c>
    </row>
    <row r="53" spans="2:16" x14ac:dyDescent="0.3">
      <c r="B53" s="5">
        <v>4</v>
      </c>
      <c r="C53" s="63" t="s">
        <v>162</v>
      </c>
      <c r="D53" s="77"/>
      <c r="H53" s="101"/>
      <c r="I53" s="101"/>
      <c r="J53" s="101"/>
      <c r="N53" s="40"/>
      <c r="P53" s="121" t="str">
        <f t="shared" si="7"/>
        <v>Personal Balance Sheet</v>
      </c>
    </row>
    <row r="54" spans="2:16" x14ac:dyDescent="0.3">
      <c r="B54" s="5">
        <v>5</v>
      </c>
      <c r="C54" s="63" t="s">
        <v>176</v>
      </c>
      <c r="D54" s="77"/>
      <c r="E54" s="121" t="s">
        <v>131</v>
      </c>
      <c r="H54" s="101"/>
      <c r="I54" s="101"/>
      <c r="J54" s="101"/>
      <c r="N54" s="40"/>
      <c r="P54" s="121" t="str">
        <f t="shared" si="7"/>
        <v>Personal Balance Sheet</v>
      </c>
    </row>
    <row r="55" spans="2:16" x14ac:dyDescent="0.3">
      <c r="B55" s="5">
        <v>6</v>
      </c>
      <c r="C55" s="63" t="s">
        <v>177</v>
      </c>
      <c r="D55" s="77"/>
      <c r="H55" s="101"/>
      <c r="I55" s="101"/>
      <c r="J55" s="101"/>
      <c r="N55" s="40"/>
      <c r="P55" s="121" t="str">
        <f t="shared" si="7"/>
        <v>Personal Balance Sheet</v>
      </c>
    </row>
    <row r="56" spans="2:16" x14ac:dyDescent="0.3">
      <c r="B56" s="5">
        <v>7</v>
      </c>
      <c r="C56" s="63" t="s">
        <v>164</v>
      </c>
      <c r="D56" s="77"/>
      <c r="E56" s="121" t="s">
        <v>131</v>
      </c>
      <c r="H56" s="101"/>
      <c r="I56" s="101"/>
      <c r="J56" s="101"/>
      <c r="N56" s="40"/>
      <c r="P56" s="121" t="str">
        <f t="shared" si="7"/>
        <v>Personal Balance Sheet</v>
      </c>
    </row>
    <row r="57" spans="2:16" ht="14" thickBot="1" x14ac:dyDescent="0.35">
      <c r="B57" s="5">
        <v>8</v>
      </c>
      <c r="C57" s="50" t="s">
        <v>178</v>
      </c>
      <c r="D57" s="77"/>
      <c r="H57" s="19">
        <f>SUM(H50:H56)</f>
        <v>0</v>
      </c>
      <c r="I57" s="19">
        <f t="shared" ref="I57:J57" si="8">SUM(I50:I56)</f>
        <v>0</v>
      </c>
      <c r="J57" s="19">
        <f t="shared" si="8"/>
        <v>0</v>
      </c>
      <c r="N57" s="40"/>
      <c r="P57" s="121" t="str">
        <f t="shared" si="7"/>
        <v>Personal Balance Sheet</v>
      </c>
    </row>
    <row r="58" spans="2:16" ht="14" thickTop="1" x14ac:dyDescent="0.3">
      <c r="C58" s="50"/>
      <c r="E58" s="48"/>
    </row>
    <row r="59" spans="2:16" ht="25" customHeight="1" x14ac:dyDescent="0.3">
      <c r="B59" s="92" t="s">
        <v>179</v>
      </c>
      <c r="E59" s="48"/>
      <c r="P59" s="121" t="str">
        <f t="shared" ref="P59:P63" si="9">$B$47</f>
        <v>Personal Balance Sheet</v>
      </c>
    </row>
    <row r="60" spans="2:16" x14ac:dyDescent="0.3">
      <c r="B60" s="5">
        <v>9</v>
      </c>
      <c r="C60" s="123" t="s">
        <v>267</v>
      </c>
      <c r="E60" s="48"/>
      <c r="H60" s="101"/>
      <c r="I60" s="101"/>
      <c r="J60" s="101"/>
      <c r="N60" s="40"/>
      <c r="P60" s="121" t="str">
        <f t="shared" si="9"/>
        <v>Personal Balance Sheet</v>
      </c>
    </row>
    <row r="61" spans="2:16" x14ac:dyDescent="0.3">
      <c r="B61" s="5">
        <v>10</v>
      </c>
      <c r="C61" s="123" t="s">
        <v>268</v>
      </c>
      <c r="E61" s="48"/>
      <c r="H61" s="101"/>
      <c r="I61" s="101"/>
      <c r="J61" s="101"/>
      <c r="N61" s="40"/>
      <c r="P61" s="121" t="str">
        <f t="shared" si="9"/>
        <v>Personal Balance Sheet</v>
      </c>
    </row>
    <row r="62" spans="2:16" x14ac:dyDescent="0.3">
      <c r="B62" s="5">
        <v>11</v>
      </c>
      <c r="C62" s="123" t="s">
        <v>170</v>
      </c>
      <c r="E62" s="121" t="s">
        <v>131</v>
      </c>
      <c r="H62" s="101"/>
      <c r="I62" s="101"/>
      <c r="J62" s="101"/>
      <c r="N62" s="40"/>
      <c r="P62" s="121" t="str">
        <f t="shared" si="9"/>
        <v>Personal Balance Sheet</v>
      </c>
    </row>
    <row r="63" spans="2:16" ht="14" thickBot="1" x14ac:dyDescent="0.35">
      <c r="B63" s="5">
        <v>12</v>
      </c>
      <c r="C63" s="50" t="s">
        <v>180</v>
      </c>
      <c r="H63" s="19">
        <f>SUM(H60:H62)</f>
        <v>0</v>
      </c>
      <c r="I63" s="19">
        <f t="shared" ref="I63:J63" si="10">SUM(I60:I62)</f>
        <v>0</v>
      </c>
      <c r="J63" s="19">
        <f t="shared" si="10"/>
        <v>0</v>
      </c>
      <c r="N63" s="40"/>
      <c r="P63" s="121" t="str">
        <f t="shared" si="9"/>
        <v>Personal Balance Sheet</v>
      </c>
    </row>
    <row r="64" spans="2:16" ht="14" thickTop="1" x14ac:dyDescent="0.3">
      <c r="C64" s="50"/>
      <c r="E64" s="48"/>
    </row>
    <row r="65" spans="2:19" ht="14" thickBot="1" x14ac:dyDescent="0.35">
      <c r="B65" s="92" t="s">
        <v>181</v>
      </c>
      <c r="D65" s="76"/>
      <c r="E65" s="61"/>
      <c r="F65" s="78"/>
      <c r="G65" s="78"/>
      <c r="H65" s="19">
        <f>H57-H63</f>
        <v>0</v>
      </c>
      <c r="I65" s="19">
        <f>I57-I63</f>
        <v>0</v>
      </c>
      <c r="J65" s="19">
        <f>J57-J63</f>
        <v>0</v>
      </c>
      <c r="N65" s="40"/>
      <c r="P65" s="121" t="str">
        <f>$B$47</f>
        <v>Personal Balance Sheet</v>
      </c>
    </row>
    <row r="66" spans="2:19" hidden="1" x14ac:dyDescent="0.3">
      <c r="C66" s="61" t="str">
        <f>IF(OR(H65&lt;&gt;0,I65&lt;&gt;0,J65&lt;&gt;0),"* ERROR: balance sheet does not balance *","")</f>
        <v/>
      </c>
      <c r="H66" s="62" t="str">
        <f>IF(H65=0,"Balanced","Not balanced")</f>
        <v>Balanced</v>
      </c>
      <c r="I66" s="62" t="str">
        <f t="shared" ref="I66:J66" si="11">IF(I65=0,"Balanced","Not balanced")</f>
        <v>Balanced</v>
      </c>
      <c r="J66" s="62" t="str">
        <f t="shared" si="11"/>
        <v>Balanced</v>
      </c>
    </row>
    <row r="67" spans="2:19" ht="14" thickTop="1" x14ac:dyDescent="0.3"/>
    <row r="69" spans="2:19" ht="12.75" customHeight="1" x14ac:dyDescent="0.3">
      <c r="C69" s="65" t="s">
        <v>182</v>
      </c>
      <c r="D69" s="65"/>
      <c r="E69" s="65"/>
      <c r="F69" s="65"/>
      <c r="G69" s="65"/>
      <c r="H69" s="65"/>
      <c r="I69" s="65"/>
      <c r="J69" s="65"/>
      <c r="K69" s="65"/>
      <c r="L69" s="65"/>
      <c r="M69" s="65"/>
      <c r="N69" s="65"/>
      <c r="O69" s="65"/>
    </row>
    <row r="72" spans="2:19" x14ac:dyDescent="0.3">
      <c r="P72" s="125"/>
      <c r="Q72" s="66"/>
      <c r="R72" s="66"/>
      <c r="S72" s="66"/>
    </row>
    <row r="73" spans="2:19" ht="18" customHeight="1" x14ac:dyDescent="0.3">
      <c r="C73" s="67"/>
      <c r="D73" s="67"/>
      <c r="E73" s="67"/>
      <c r="F73" s="67"/>
      <c r="G73" s="67"/>
      <c r="H73" s="67"/>
      <c r="I73" s="67"/>
      <c r="J73" s="67"/>
      <c r="K73" s="67"/>
      <c r="L73" s="67"/>
      <c r="M73" s="67"/>
      <c r="N73" s="67"/>
    </row>
    <row r="75" spans="2:19" ht="13.5" customHeight="1" x14ac:dyDescent="0.3">
      <c r="C75" s="67"/>
      <c r="D75" s="67"/>
      <c r="E75" s="67"/>
      <c r="F75" s="67"/>
      <c r="G75" s="67"/>
      <c r="H75" s="67"/>
      <c r="I75" s="67"/>
      <c r="J75" s="67"/>
      <c r="K75" s="67"/>
      <c r="L75" s="67"/>
      <c r="M75" s="67"/>
      <c r="N75" s="67"/>
    </row>
  </sheetData>
  <sheetProtection algorithmName="SHA-512" hashValue="OUKhLQ3FI63L3lVDKFSH4/5Mo8tfxQCXqgm38XkVtArw3mErzYMoUQD8jQMFiylB41YwrxSs8sjRC/LvWX11xA==" saltValue="B2TB5D3GgzZgIQZLAhCciw==" spinCount="100000" sheet="1" formatColumns="0" formatRows="0"/>
  <mergeCells count="5">
    <mergeCell ref="C48:F48"/>
    <mergeCell ref="C9:F9"/>
    <mergeCell ref="C20:N20"/>
    <mergeCell ref="C25:F25"/>
    <mergeCell ref="C10:F10"/>
  </mergeCells>
  <conditionalFormatting sqref="B11:D18 B26:D44 B49:D65">
    <cfRule type="expression" dxfId="39" priority="2">
      <formula>AND(OR(LEN($H$9)=0,LEN($H$9)=30,LEN($H$9)=46),OR(LEN($I$9)=0,LEN($I$9)=30,LEN($I$9)=46),OR(LEN($J$9)=0,LEN($J$9)=30,LEN($J$9)=46))</formula>
    </cfRule>
  </conditionalFormatting>
  <conditionalFormatting sqref="C20">
    <cfRule type="expression" dxfId="38" priority="1">
      <formula>AND(OR(LEN($H$9)=0,LEN($H$9)=30,LEN($H$9)=46),OR(LEN($I$9)=0,LEN($I$9)=30,LEN($I$9)=46),OR(LEN($J$9)=0,LEN($J$9)=30,LEN($J$9)=46))</formula>
    </cfRule>
  </conditionalFormatting>
  <conditionalFormatting sqref="E33">
    <cfRule type="expression" dxfId="37" priority="12">
      <formula>AND(ISBLANK($N33),OR(NOT(ISBLANK($H33)),NOT(ISBLANK($I33)),NOT(ISBLANK($J33))))</formula>
    </cfRule>
  </conditionalFormatting>
  <conditionalFormatting sqref="E41">
    <cfRule type="expression" dxfId="36" priority="11">
      <formula>AND(ISBLANK($N41),OR(NOT(ISBLANK($H41)),NOT(ISBLANK($I41)),NOT(ISBLANK($J41))))</formula>
    </cfRule>
  </conditionalFormatting>
  <conditionalFormatting sqref="E54">
    <cfRule type="expression" dxfId="35" priority="10">
      <formula>AND(ISBLANK($N54),OR(NOT(ISBLANK($H54)),NOT(ISBLANK($I54)),NOT(ISBLANK($J54))))</formula>
    </cfRule>
  </conditionalFormatting>
  <conditionalFormatting sqref="E56">
    <cfRule type="expression" dxfId="34" priority="9">
      <formula>AND(ISBLANK($N56),OR(NOT(ISBLANK($H56)),NOT(ISBLANK($I56)),NOT(ISBLANK($J56))))</formula>
    </cfRule>
  </conditionalFormatting>
  <conditionalFormatting sqref="E62">
    <cfRule type="expression" dxfId="33" priority="3">
      <formula>AND(ISBLANK($N62),OR(NOT(ISBLANK($H62)),NOT(ISBLANK($I62)),NOT(ISBLANK($J62))))</formula>
    </cfRule>
  </conditionalFormatting>
  <conditionalFormatting sqref="H9:H10 J9:J10">
    <cfRule type="expression" dxfId="32" priority="26">
      <formula>LEN(H9)=30</formula>
    </cfRule>
  </conditionalFormatting>
  <conditionalFormatting sqref="H9:J10">
    <cfRule type="containsText" dxfId="31" priority="27" operator="containsText" text="[Please input year end date here (DD/MM/YYYY)]">
      <formula>NOT(ISERROR(SEARCH("[Please input year end date here (DD/MM/YYYY)]",H9)))</formula>
    </cfRule>
  </conditionalFormatting>
  <conditionalFormatting sqref="H12:J15 H17:J18 H27:J34 H37:J44 H50:J57 H60:J65">
    <cfRule type="expression" dxfId="30" priority="25">
      <formula>OR(LEN(H$9)=0,LEN(H$9)=30,LEN(H$9)=46)</formula>
    </cfRule>
  </conditionalFormatting>
  <conditionalFormatting sqref="H66:J66">
    <cfRule type="expression" dxfId="29" priority="24">
      <formula>H$65&lt;&gt;0</formula>
    </cfRule>
  </conditionalFormatting>
  <conditionalFormatting sqref="N12:N14">
    <cfRule type="containsBlanks" dxfId="28" priority="23">
      <formula>LEN(TRIM(N12))=0</formula>
    </cfRule>
  </conditionalFormatting>
  <conditionalFormatting sqref="N17">
    <cfRule type="containsBlanks" dxfId="27" priority="22">
      <formula>LEN(TRIM(N17))=0</formula>
    </cfRule>
  </conditionalFormatting>
  <conditionalFormatting sqref="N33">
    <cfRule type="expression" dxfId="26" priority="8">
      <formula>AND(ISBLANK($N33),OR(NOT(ISBLANK($H33)),NOT(ISBLANK($I33)),NOT(ISBLANK($J33))))</formula>
    </cfRule>
  </conditionalFormatting>
  <conditionalFormatting sqref="N41">
    <cfRule type="expression" dxfId="25" priority="7">
      <formula>AND(ISBLANK($N41),OR(NOT(ISBLANK($H41)),NOT(ISBLANK($I41)),NOT(ISBLANK($J41))))</formula>
    </cfRule>
  </conditionalFormatting>
  <conditionalFormatting sqref="N54">
    <cfRule type="expression" dxfId="24" priority="5">
      <formula>AND(ISBLANK($N54),OR(NOT(ISBLANK($H54)),NOT(ISBLANK($I54)),NOT(ISBLANK($J54))))</formula>
    </cfRule>
  </conditionalFormatting>
  <conditionalFormatting sqref="N56">
    <cfRule type="expression" dxfId="23" priority="6">
      <formula>AND(ISBLANK($N56),OR(NOT(ISBLANK($H56)),NOT(ISBLANK($I56)),NOT(ISBLANK($J56))))</formula>
    </cfRule>
  </conditionalFormatting>
  <conditionalFormatting sqref="N62">
    <cfRule type="expression" dxfId="22" priority="4">
      <formula>AND(ISBLANK($N62),OR(NOT(ISBLANK($H62)),NOT(ISBLANK($I62)),NOT(ISBLANK($J62))))</formula>
    </cfRule>
  </conditionalFormatting>
  <dataValidations count="2">
    <dataValidation type="date" operator="notEqual" allowBlank="1" showInputMessage="1" showErrorMessage="1" sqref="H9:J10" xr:uid="{00CCCA40-C434-4B9C-A09F-A5703EA7D237}">
      <formula1>23802</formula1>
    </dataValidation>
    <dataValidation type="list" allowBlank="1" showInputMessage="1" showErrorMessage="1" prompt="Please select if not reporting in GBP" sqref="H6" xr:uid="{8690BCD8-68C2-4FD7-8F8A-6D037CA94824}">
      <formula1>"EUR,USD,CAD,SEK,CHF,JPY"</formula1>
    </dataValidation>
  </dataValidations>
  <pageMargins left="0.23622047244094491" right="0.23622047244094491" top="0.74803149606299213" bottom="0.74803149606299213" header="0.31496062992125984" footer="0.31496062992125984"/>
  <pageSetup paperSize="9" scale="63" fitToHeight="0" orientation="landscape" r:id="rId1"/>
  <headerFooter>
    <oddHeader>&amp;L&amp;"Aptos"&amp;10&amp;K000000 FCA Public&amp;1#_x000D_</oddHeader>
  </headerFooter>
  <rowBreaks count="1" manualBreakCount="1">
    <brk id="43"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59336-EA99-4868-ADEA-DE1F6A2A883B}">
  <sheetPr codeName="Sheet9">
    <tabColor rgb="FFFF585D"/>
    <pageSetUpPr fitToPage="1"/>
  </sheetPr>
  <dimension ref="A1:K62"/>
  <sheetViews>
    <sheetView showGridLines="0" zoomScaleNormal="100" workbookViewId="0">
      <pane ySplit="7" topLeftCell="A8" activePane="bottomLeft" state="frozen"/>
      <selection pane="bottomLeft" activeCell="E9" sqref="E9"/>
    </sheetView>
  </sheetViews>
  <sheetFormatPr defaultRowHeight="14.5" x14ac:dyDescent="0.35"/>
  <cols>
    <col min="1" max="1" width="4.54296875" style="43" customWidth="1"/>
    <col min="2" max="2" width="6.7265625" customWidth="1"/>
    <col min="3" max="3" width="116.26953125" customWidth="1"/>
    <col min="4" max="4" width="5" customWidth="1"/>
    <col min="5" max="5" width="21.81640625" customWidth="1"/>
    <col min="6" max="6" width="4.54296875" customWidth="1"/>
  </cols>
  <sheetData>
    <row r="1" spans="1:7" x14ac:dyDescent="0.35">
      <c r="A1" s="42" t="s">
        <v>183</v>
      </c>
      <c r="B1" s="42" t="s">
        <v>184</v>
      </c>
      <c r="C1" s="42" t="s">
        <v>185</v>
      </c>
      <c r="D1" s="42" t="s">
        <v>186</v>
      </c>
      <c r="E1" s="42" t="s">
        <v>187</v>
      </c>
    </row>
    <row r="2" spans="1:7" ht="17.5" x14ac:dyDescent="0.35">
      <c r="B2" s="27" t="str">
        <f>"Qualitative Questions"</f>
        <v>Qualitative Questions</v>
      </c>
    </row>
    <row r="3" spans="1:7" x14ac:dyDescent="0.35">
      <c r="B3" s="1" t="str">
        <f>"Currency: "&amp;IF($E$5="","GBP",$E$5)</f>
        <v>Currency: GBP</v>
      </c>
      <c r="C3" s="6"/>
      <c r="D3" s="6"/>
      <c r="E3" s="6"/>
      <c r="F3" s="6"/>
    </row>
    <row r="4" spans="1:7" x14ac:dyDescent="0.35">
      <c r="B4" s="28" t="str">
        <f>"Currency Units: "&amp;$E$6</f>
        <v>Currency Units: Please Select</v>
      </c>
      <c r="C4" s="6"/>
      <c r="D4" s="6"/>
      <c r="E4" s="6"/>
      <c r="F4" s="6"/>
    </row>
    <row r="5" spans="1:7" x14ac:dyDescent="0.35">
      <c r="A5" s="43">
        <v>0</v>
      </c>
      <c r="B5" s="28" t="s">
        <v>104</v>
      </c>
      <c r="C5" s="6"/>
      <c r="D5" s="6"/>
      <c r="E5" s="30"/>
    </row>
    <row r="6" spans="1:7" x14ac:dyDescent="0.35">
      <c r="A6" s="43">
        <v>0.1</v>
      </c>
      <c r="B6" s="107" t="s">
        <v>188</v>
      </c>
      <c r="C6" s="107"/>
      <c r="D6" s="107"/>
      <c r="E6" s="30" t="s">
        <v>189</v>
      </c>
      <c r="G6" s="37" t="str">
        <f>IF(AND(E9="Yes",OR(E6="Please Select",E6="")),"* ERROR: please select the currency unit *","")</f>
        <v/>
      </c>
    </row>
    <row r="8" spans="1:7" x14ac:dyDescent="0.35">
      <c r="C8" s="32"/>
    </row>
    <row r="9" spans="1:7" ht="18" customHeight="1" x14ac:dyDescent="0.35">
      <c r="A9" s="43">
        <v>1</v>
      </c>
      <c r="B9" s="33">
        <v>1</v>
      </c>
      <c r="C9" s="33" t="s">
        <v>190</v>
      </c>
      <c r="D9" s="3"/>
      <c r="E9" s="31" t="s">
        <v>199</v>
      </c>
    </row>
    <row r="10" spans="1:7" x14ac:dyDescent="0.35">
      <c r="B10" s="3"/>
      <c r="C10" s="3"/>
      <c r="D10" s="3"/>
      <c r="E10" s="3"/>
    </row>
    <row r="11" spans="1:7" ht="35.15" customHeight="1" x14ac:dyDescent="0.35">
      <c r="B11" s="32" t="s">
        <v>191</v>
      </c>
      <c r="C11" s="34" t="s">
        <v>192</v>
      </c>
      <c r="D11" s="35"/>
      <c r="E11" s="35"/>
      <c r="F11" s="26"/>
      <c r="G11" s="26"/>
    </row>
    <row r="12" spans="1:7" ht="10" customHeight="1" x14ac:dyDescent="0.35">
      <c r="B12" s="3"/>
      <c r="C12" s="35"/>
      <c r="D12" s="35"/>
      <c r="E12" s="35"/>
      <c r="F12" s="26"/>
      <c r="G12" s="26"/>
    </row>
    <row r="13" spans="1:7" ht="18" customHeight="1" x14ac:dyDescent="0.35">
      <c r="A13" s="43">
        <v>1.1000000000000001</v>
      </c>
      <c r="B13" s="3"/>
      <c r="C13" s="32" t="s">
        <v>193</v>
      </c>
      <c r="D13" s="35"/>
      <c r="E13" s="31"/>
      <c r="F13" s="29"/>
    </row>
    <row r="14" spans="1:7" ht="10" customHeight="1" x14ac:dyDescent="0.35">
      <c r="B14" s="3"/>
      <c r="C14" s="32"/>
      <c r="D14" s="35"/>
      <c r="E14" s="35"/>
      <c r="F14" s="29"/>
    </row>
    <row r="15" spans="1:7" ht="15" customHeight="1" x14ac:dyDescent="0.35">
      <c r="B15" s="3"/>
      <c r="C15" s="32" t="s">
        <v>195</v>
      </c>
      <c r="D15" s="35"/>
      <c r="E15" s="35"/>
      <c r="F15" s="29"/>
    </row>
    <row r="16" spans="1:7" ht="70" customHeight="1" x14ac:dyDescent="0.35">
      <c r="A16" s="43">
        <v>1.2</v>
      </c>
      <c r="B16" s="3"/>
      <c r="C16" s="150"/>
      <c r="D16" s="151"/>
      <c r="E16" s="152"/>
      <c r="F16" s="29"/>
    </row>
    <row r="17" spans="1:11" ht="10" customHeight="1" x14ac:dyDescent="0.35">
      <c r="B17" s="3"/>
      <c r="C17" s="32"/>
      <c r="D17" s="35"/>
      <c r="E17" s="35"/>
      <c r="F17" s="29"/>
    </row>
    <row r="18" spans="1:11" ht="18" customHeight="1" x14ac:dyDescent="0.35">
      <c r="A18" s="43">
        <v>1.3</v>
      </c>
      <c r="B18" s="3"/>
      <c r="C18" s="32" t="str">
        <f>"Capital requirement (provide the figure at the point of authorisation) [in "&amp;IF($E$5="","GBP",$E$5)&amp;" "&amp;IF($E$6="Please Select","",$E$6)&amp;"]:"</f>
        <v>Capital requirement (provide the figure at the point of authorisation) [in GBP ]:</v>
      </c>
      <c r="D18" s="35"/>
      <c r="E18" s="41" t="s">
        <v>196</v>
      </c>
      <c r="F18" s="29"/>
    </row>
    <row r="19" spans="1:11" ht="10" customHeight="1" x14ac:dyDescent="0.35">
      <c r="B19" s="3"/>
      <c r="C19" s="32"/>
      <c r="D19" s="35"/>
      <c r="E19" s="35"/>
      <c r="F19" s="29"/>
    </row>
    <row r="20" spans="1:11" ht="18" customHeight="1" x14ac:dyDescent="0.35">
      <c r="A20" s="43">
        <v>1.4</v>
      </c>
      <c r="B20" s="3"/>
      <c r="C20" s="32" t="str">
        <f>"Capital resources (provide the figure at the point of authorisation) [in "&amp;IF($E$5="","GBP",$E$5)&amp;" "&amp;IF($E$6="Please Select","",$E$6)&amp;"]:"</f>
        <v>Capital resources (provide the figure at the point of authorisation) [in GBP ]:</v>
      </c>
      <c r="D20" s="35"/>
      <c r="E20" s="41" t="s">
        <v>196</v>
      </c>
      <c r="F20" s="29"/>
    </row>
    <row r="21" spans="1:11" ht="15" customHeight="1" x14ac:dyDescent="0.35">
      <c r="B21" s="3"/>
      <c r="C21" s="35"/>
      <c r="D21" s="35"/>
      <c r="E21" s="35"/>
      <c r="F21" s="26"/>
      <c r="G21" s="26"/>
    </row>
    <row r="22" spans="1:11" ht="67.5" customHeight="1" x14ac:dyDescent="0.35">
      <c r="A22" s="43">
        <v>1.5</v>
      </c>
      <c r="B22" s="32" t="s">
        <v>197</v>
      </c>
      <c r="C22" s="34" t="s">
        <v>198</v>
      </c>
      <c r="D22" s="3"/>
      <c r="E22" s="31" t="s">
        <v>199</v>
      </c>
      <c r="G22" s="153" t="str">
        <f>IF(E22="No","Please note that the FCA cannot authorise your application without confirmation that you are meeting your capital requirements.","")</f>
        <v/>
      </c>
      <c r="H22" s="153"/>
      <c r="I22" s="153"/>
      <c r="J22" s="153"/>
      <c r="K22" s="153"/>
    </row>
    <row r="23" spans="1:11" ht="18" customHeight="1" x14ac:dyDescent="0.35">
      <c r="B23" s="36"/>
      <c r="C23" s="36"/>
      <c r="D23" s="36"/>
      <c r="E23" s="36"/>
    </row>
    <row r="24" spans="1:11" ht="18" customHeight="1" x14ac:dyDescent="0.35">
      <c r="B24" s="3"/>
      <c r="C24" s="3"/>
      <c r="D24" s="3"/>
      <c r="E24" s="3"/>
    </row>
    <row r="25" spans="1:11" ht="18" customHeight="1" x14ac:dyDescent="0.35">
      <c r="A25" s="43">
        <v>2</v>
      </c>
      <c r="B25" s="33">
        <v>2</v>
      </c>
      <c r="C25" s="33" t="s">
        <v>200</v>
      </c>
      <c r="D25" s="3"/>
      <c r="E25" s="31" t="s">
        <v>199</v>
      </c>
    </row>
    <row r="26" spans="1:11" x14ac:dyDescent="0.35">
      <c r="B26" s="3"/>
      <c r="C26" s="3"/>
      <c r="D26" s="3"/>
      <c r="E26" s="3"/>
      <c r="F26" s="29"/>
    </row>
    <row r="27" spans="1:11" x14ac:dyDescent="0.35">
      <c r="B27" s="32" t="s">
        <v>201</v>
      </c>
      <c r="C27" s="34" t="s">
        <v>202</v>
      </c>
      <c r="D27" s="3"/>
      <c r="E27" s="3"/>
    </row>
    <row r="28" spans="1:11" ht="10" customHeight="1" x14ac:dyDescent="0.35">
      <c r="B28" s="3"/>
      <c r="C28" s="3"/>
      <c r="D28" s="3"/>
      <c r="E28" s="3"/>
    </row>
    <row r="29" spans="1:11" ht="18" customHeight="1" x14ac:dyDescent="0.35">
      <c r="A29" s="43">
        <v>2.1</v>
      </c>
      <c r="B29" s="3"/>
      <c r="C29" s="32" t="str">
        <f>"Liquidity requirement (provide the figure at the point of authorisation) [in "&amp;IF($E$5="","GBP",$E$5)&amp;" "&amp;IF($E$6="Please Select","",$E$6)&amp;"]:"</f>
        <v>Liquidity requirement (provide the figure at the point of authorisation) [in GBP ]:</v>
      </c>
      <c r="D29" s="3"/>
      <c r="E29" s="41" t="s">
        <v>196</v>
      </c>
      <c r="F29" s="29"/>
    </row>
    <row r="30" spans="1:11" ht="10" customHeight="1" x14ac:dyDescent="0.35">
      <c r="B30" s="3"/>
      <c r="C30" s="32"/>
      <c r="D30" s="3"/>
      <c r="E30" s="3"/>
    </row>
    <row r="31" spans="1:11" ht="18" customHeight="1" x14ac:dyDescent="0.35">
      <c r="A31" s="43">
        <v>2.2000000000000002</v>
      </c>
      <c r="B31" s="3"/>
      <c r="C31" s="32" t="str">
        <f>"Liquidity resources (provide the figure at the point of authorisation) [in "&amp;IF($E$5="","GBP",$E$5)&amp;" "&amp;IF($E$6="Please Select","",$E$6)&amp;"]:"</f>
        <v>Liquidity resources (provide the figure at the point of authorisation) [in GBP ]:</v>
      </c>
      <c r="D31" s="3"/>
      <c r="E31" s="41"/>
      <c r="F31" s="29"/>
    </row>
    <row r="32" spans="1:11" x14ac:dyDescent="0.35">
      <c r="B32" s="3"/>
      <c r="C32" s="3"/>
      <c r="D32" s="3"/>
      <c r="E32" s="3"/>
    </row>
    <row r="33" spans="1:11" ht="58.5" customHeight="1" x14ac:dyDescent="0.35">
      <c r="A33" s="43">
        <v>2.2999999999999998</v>
      </c>
      <c r="B33" s="32" t="s">
        <v>203</v>
      </c>
      <c r="C33" s="34" t="s">
        <v>204</v>
      </c>
      <c r="D33" s="3"/>
      <c r="E33" s="31" t="s">
        <v>199</v>
      </c>
      <c r="G33" s="153" t="str">
        <f>IF(E33="No","Please note that the FCA cannot authorise your application without confirmation that you are meeting your liquidity requirements.","")</f>
        <v/>
      </c>
      <c r="H33" s="153"/>
      <c r="I33" s="153"/>
      <c r="J33" s="153"/>
      <c r="K33" s="153"/>
    </row>
    <row r="34" spans="1:11" x14ac:dyDescent="0.35">
      <c r="B34" s="3"/>
      <c r="C34" s="3"/>
      <c r="D34" s="3"/>
      <c r="E34" s="3"/>
      <c r="F34" s="29"/>
    </row>
    <row r="35" spans="1:11" x14ac:dyDescent="0.35">
      <c r="B35" s="36"/>
      <c r="C35" s="36"/>
      <c r="D35" s="36"/>
      <c r="E35" s="36"/>
      <c r="F35" s="29"/>
    </row>
    <row r="36" spans="1:11" x14ac:dyDescent="0.35">
      <c r="B36" s="3"/>
      <c r="C36" s="3"/>
      <c r="D36" s="3"/>
      <c r="E36" s="3"/>
    </row>
    <row r="37" spans="1:11" ht="18" customHeight="1" x14ac:dyDescent="0.35">
      <c r="A37" s="43">
        <v>3</v>
      </c>
      <c r="B37" s="33">
        <v>3</v>
      </c>
      <c r="C37" s="33" t="s">
        <v>205</v>
      </c>
      <c r="D37" s="3"/>
      <c r="E37" s="31" t="s">
        <v>199</v>
      </c>
      <c r="F37" s="29"/>
    </row>
    <row r="38" spans="1:11" x14ac:dyDescent="0.35">
      <c r="B38" s="3"/>
      <c r="C38" s="3"/>
      <c r="D38" s="3"/>
      <c r="E38" s="3"/>
    </row>
    <row r="39" spans="1:11" ht="18" customHeight="1" x14ac:dyDescent="0.35">
      <c r="B39" s="3" t="s">
        <v>206</v>
      </c>
      <c r="C39" s="3" t="s">
        <v>207</v>
      </c>
      <c r="D39" s="3"/>
      <c r="E39" s="3"/>
    </row>
    <row r="40" spans="1:11" ht="70" customHeight="1" x14ac:dyDescent="0.35">
      <c r="A40" s="43">
        <v>3.1</v>
      </c>
      <c r="B40" s="3"/>
      <c r="C40" s="150"/>
      <c r="D40" s="151"/>
      <c r="E40" s="152"/>
    </row>
    <row r="41" spans="1:11" x14ac:dyDescent="0.35">
      <c r="B41" s="3"/>
      <c r="C41" s="3"/>
      <c r="D41" s="3"/>
      <c r="E41" s="3"/>
    </row>
    <row r="42" spans="1:11" x14ac:dyDescent="0.35">
      <c r="B42" s="36"/>
      <c r="C42" s="36"/>
      <c r="D42" s="36"/>
      <c r="E42" s="36"/>
    </row>
    <row r="43" spans="1:11" x14ac:dyDescent="0.35">
      <c r="B43" s="3"/>
      <c r="C43" s="3"/>
      <c r="D43" s="3"/>
      <c r="E43" s="3"/>
    </row>
    <row r="44" spans="1:11" ht="18" customHeight="1" x14ac:dyDescent="0.35">
      <c r="A44" s="43">
        <v>4</v>
      </c>
      <c r="B44" s="33">
        <v>4</v>
      </c>
      <c r="C44" s="33" t="s">
        <v>208</v>
      </c>
      <c r="D44" s="3"/>
      <c r="E44" s="31" t="s">
        <v>199</v>
      </c>
      <c r="F44" s="29"/>
    </row>
    <row r="45" spans="1:11" x14ac:dyDescent="0.35">
      <c r="B45" s="3"/>
      <c r="C45" s="3"/>
      <c r="D45" s="3"/>
      <c r="E45" s="3"/>
    </row>
    <row r="46" spans="1:11" ht="18" customHeight="1" x14ac:dyDescent="0.35">
      <c r="B46" s="3" t="s">
        <v>209</v>
      </c>
      <c r="C46" s="3" t="s">
        <v>210</v>
      </c>
      <c r="D46" s="3"/>
      <c r="E46" s="3"/>
    </row>
    <row r="47" spans="1:11" ht="70" customHeight="1" x14ac:dyDescent="0.35">
      <c r="A47" s="43">
        <v>4.0999999999999996</v>
      </c>
      <c r="B47" s="3"/>
      <c r="C47" s="150"/>
      <c r="D47" s="151"/>
      <c r="E47" s="152"/>
      <c r="F47" s="29"/>
    </row>
    <row r="48" spans="1:11" x14ac:dyDescent="0.35">
      <c r="B48" s="3"/>
      <c r="C48" s="3"/>
      <c r="D48" s="3"/>
      <c r="E48" s="3"/>
    </row>
    <row r="49" spans="1:5" x14ac:dyDescent="0.35">
      <c r="B49" s="36"/>
      <c r="C49" s="36"/>
      <c r="D49" s="36"/>
      <c r="E49" s="36"/>
    </row>
    <row r="50" spans="1:5" ht="15" customHeight="1" x14ac:dyDescent="0.35">
      <c r="B50" s="3"/>
      <c r="C50" s="3"/>
      <c r="D50" s="3"/>
      <c r="E50" s="3"/>
    </row>
    <row r="51" spans="1:5" ht="18" customHeight="1" x14ac:dyDescent="0.35">
      <c r="A51" s="43">
        <v>5</v>
      </c>
      <c r="B51" s="33">
        <v>5</v>
      </c>
      <c r="C51" s="33" t="s">
        <v>211</v>
      </c>
      <c r="D51" s="3"/>
      <c r="E51" s="31" t="s">
        <v>199</v>
      </c>
    </row>
    <row r="52" spans="1:5" x14ac:dyDescent="0.35">
      <c r="B52" s="3"/>
      <c r="C52" s="3"/>
      <c r="D52" s="3"/>
      <c r="E52" s="3"/>
    </row>
    <row r="53" spans="1:5" x14ac:dyDescent="0.35">
      <c r="B53" s="36"/>
      <c r="C53" s="36"/>
      <c r="D53" s="36"/>
      <c r="E53" s="36"/>
    </row>
    <row r="54" spans="1:5" x14ac:dyDescent="0.35">
      <c r="B54" s="3"/>
      <c r="C54" s="3"/>
      <c r="D54" s="3"/>
      <c r="E54" s="3"/>
    </row>
    <row r="55" spans="1:5" ht="18" customHeight="1" x14ac:dyDescent="0.35">
      <c r="B55" s="33">
        <v>6</v>
      </c>
      <c r="C55" s="33" t="s">
        <v>212</v>
      </c>
      <c r="D55" s="3"/>
      <c r="E55" s="31" t="s">
        <v>189</v>
      </c>
    </row>
    <row r="56" spans="1:5" ht="18" customHeight="1" x14ac:dyDescent="0.35">
      <c r="C56" s="32" t="s">
        <v>213</v>
      </c>
    </row>
    <row r="58" spans="1:5" ht="31.15" customHeight="1" x14ac:dyDescent="0.35"/>
    <row r="59" spans="1:5" ht="15" customHeight="1" x14ac:dyDescent="0.35"/>
    <row r="61" spans="1:5" ht="19.899999999999999" customHeight="1" x14ac:dyDescent="0.35"/>
    <row r="62" spans="1:5" ht="15" customHeight="1" x14ac:dyDescent="0.35"/>
  </sheetData>
  <sheetProtection algorithmName="SHA-512" hashValue="G1v/CTI3z59VXx+hru+GKSsOP/bOLow8/2UfuyryKFI8sUaL3Hz0EIQJ215I0UZBNnvhHQ1poKih7ndHOQUzog==" saltValue="3tImRGgXtCd9vsqNyu7Lmw==" spinCount="100000" sheet="1" formatRows="0" selectLockedCells="1"/>
  <mergeCells count="5">
    <mergeCell ref="C16:E16"/>
    <mergeCell ref="G22:K22"/>
    <mergeCell ref="G33:K33"/>
    <mergeCell ref="C40:E40"/>
    <mergeCell ref="C47:E47"/>
  </mergeCells>
  <conditionalFormatting sqref="B11:E22">
    <cfRule type="expression" dxfId="21" priority="27">
      <formula>$E$9="No"</formula>
    </cfRule>
  </conditionalFormatting>
  <conditionalFormatting sqref="B27:E33">
    <cfRule type="expression" dxfId="20" priority="12">
      <formula>$E$25="No"</formula>
    </cfRule>
  </conditionalFormatting>
  <conditionalFormatting sqref="B39:E40">
    <cfRule type="expression" dxfId="19" priority="25">
      <formula>$E$37="No"</formula>
    </cfRule>
  </conditionalFormatting>
  <conditionalFormatting sqref="B46:E47">
    <cfRule type="expression" dxfId="18" priority="23">
      <formula>$E$44="No"</formula>
    </cfRule>
  </conditionalFormatting>
  <conditionalFormatting sqref="C56">
    <cfRule type="expression" dxfId="17" priority="7">
      <formula>$E$9="No"</formula>
    </cfRule>
  </conditionalFormatting>
  <conditionalFormatting sqref="C16:E16">
    <cfRule type="expression" dxfId="16" priority="9">
      <formula>AND($E$13&lt;&gt;"Other",$E$13&lt;&gt;"Please Select")</formula>
    </cfRule>
  </conditionalFormatting>
  <conditionalFormatting sqref="C40:E40">
    <cfRule type="expression" dxfId="15" priority="24">
      <formula>$E$37="No"</formula>
    </cfRule>
  </conditionalFormatting>
  <conditionalFormatting sqref="C47:E47">
    <cfRule type="expression" dxfId="14" priority="22">
      <formula>$E$44="No"</formula>
    </cfRule>
  </conditionalFormatting>
  <conditionalFormatting sqref="E6">
    <cfRule type="expression" dxfId="13" priority="10">
      <formula>$G$6="! Please select the currency unit !"</formula>
    </cfRule>
    <cfRule type="cellIs" dxfId="12" priority="20" operator="equal">
      <formula>"Please Select"</formula>
    </cfRule>
    <cfRule type="containsBlanks" dxfId="11" priority="28">
      <formula>LEN(TRIM(E6))=0</formula>
    </cfRule>
  </conditionalFormatting>
  <conditionalFormatting sqref="E9">
    <cfRule type="cellIs" dxfId="10" priority="1" operator="equal">
      <formula>"Yes/No"</formula>
    </cfRule>
  </conditionalFormatting>
  <conditionalFormatting sqref="E13 C16:E16 E18 E20 E22">
    <cfRule type="expression" dxfId="9" priority="26">
      <formula>$E$9="No"</formula>
    </cfRule>
  </conditionalFormatting>
  <conditionalFormatting sqref="E13">
    <cfRule type="cellIs" dxfId="8" priority="15" operator="equal">
      <formula>"Please Select"</formula>
    </cfRule>
  </conditionalFormatting>
  <conditionalFormatting sqref="E22">
    <cfRule type="cellIs" dxfId="7" priority="14" operator="equal">
      <formula>"Yes/No"</formula>
    </cfRule>
  </conditionalFormatting>
  <conditionalFormatting sqref="E25">
    <cfRule type="cellIs" dxfId="6" priority="2" operator="equal">
      <formula>"Yes/No"</formula>
    </cfRule>
  </conditionalFormatting>
  <conditionalFormatting sqref="E29 E31 E33">
    <cfRule type="expression" dxfId="5" priority="11">
      <formula>$E$25="No"</formula>
    </cfRule>
  </conditionalFormatting>
  <conditionalFormatting sqref="E33">
    <cfRule type="cellIs" dxfId="4" priority="13" operator="equal">
      <formula>"Yes/No"</formula>
    </cfRule>
  </conditionalFormatting>
  <conditionalFormatting sqref="E37">
    <cfRule type="cellIs" dxfId="3" priority="18" operator="equal">
      <formula>"Yes/No"</formula>
    </cfRule>
  </conditionalFormatting>
  <conditionalFormatting sqref="E44">
    <cfRule type="cellIs" dxfId="2" priority="17" operator="equal">
      <formula>"Yes/No"</formula>
    </cfRule>
  </conditionalFormatting>
  <conditionalFormatting sqref="E51">
    <cfRule type="cellIs" dxfId="1" priority="16" operator="equal">
      <formula>"Yes/No"</formula>
    </cfRule>
  </conditionalFormatting>
  <conditionalFormatting sqref="E55">
    <cfRule type="cellIs" dxfId="0" priority="4" operator="equal">
      <formula>"Please Select"</formula>
    </cfRule>
  </conditionalFormatting>
  <dataValidations count="2">
    <dataValidation type="whole" allowBlank="1" showInputMessage="1" showErrorMessage="1" prompt="Please enter in numbers only" sqref="E31 E18 E20 E29" xr:uid="{DBABDFFA-B0AB-44EA-84B5-337B64621C94}">
      <formula1>0</formula1>
      <formula2>9.99999999999999E+25</formula2>
    </dataValidation>
    <dataValidation type="list" showInputMessage="1" showErrorMessage="1" sqref="E51:E52 E22 E25 E33 E37 E44 E9" xr:uid="{233F7489-21B3-4A42-84CE-B07E27377220}">
      <formula1>"Yes,No"</formula1>
    </dataValidation>
  </dataValidations>
  <pageMargins left="0.23622047244094491" right="0.23622047244094491" top="0.74803149606299213" bottom="0.74803149606299213" header="0.31496062992125984" footer="0.31496062992125984"/>
  <pageSetup paperSize="9" scale="66" orientation="portrait" r:id="rId1"/>
  <headerFooter>
    <oddHeader>&amp;L&amp;"Aptos"&amp;10&amp;K000000 FCA Public&amp;1#_x000D_&amp;"Calibri"&amp;11&amp;K000000&amp;"Calibri,Regular"&amp;10&amp;K000000 FCA Official#
&amp;11&amp;K000000&amp;F&amp;C&amp;A&amp;RPrinted on &amp;D</oddHeader>
    <oddFooter>Page &amp;P of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prompt="Please select the overarching prudential regime" xr:uid="{911A5FA5-3096-4EDD-87B7-13D33896F88C}">
          <x14:formula1>
            <xm:f>Options!$B$3:$B$16</xm:f>
          </x14:formula1>
          <xm:sqref>E13</xm:sqref>
        </x14:dataValidation>
        <x14:dataValidation type="list" allowBlank="1" showInputMessage="1" showErrorMessage="1" prompt="Please select the currency units" xr:uid="{FF7B68AF-50A4-4540-BEAE-7DD6C4240048}">
          <x14:formula1>
            <xm:f>Options!$B$32:$B$34</xm:f>
          </x14:formula1>
          <xm:sqref>E6</xm:sqref>
        </x14:dataValidation>
        <x14:dataValidation type="list" allowBlank="1" showInputMessage="1" showErrorMessage="1" prompt="Please select if not reporting in GBP" xr:uid="{A1114DF0-8FA2-47A8-A453-D7D55E478A9E}">
          <x14:formula1>
            <xm:f>Options!$B$22:$B$27</xm:f>
          </x14:formula1>
          <xm:sqref>E5</xm:sqref>
        </x14:dataValidation>
        <x14:dataValidation type="list" allowBlank="1" showInputMessage="1" showErrorMessage="1" prompt="Please select the firm's legal structure" xr:uid="{F5AED577-1FD0-4D5D-B4FE-6C74F4A2DD63}">
          <x14:formula1>
            <xm:f>Options!$B$39:$B$42</xm:f>
          </x14:formula1>
          <xm:sqref>E55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04AE8-3779-4A5F-BEB1-8FA2668CCE0D}">
  <sheetPr codeName="Sheet5"/>
  <dimension ref="B2:D20"/>
  <sheetViews>
    <sheetView showGridLines="0" workbookViewId="0">
      <selection activeCell="D7" sqref="D7"/>
    </sheetView>
  </sheetViews>
  <sheetFormatPr defaultColWidth="8.7265625" defaultRowHeight="13.5" outlineLevelRow="1" x14ac:dyDescent="0.35"/>
  <cols>
    <col min="1" max="1" width="3.81640625" style="8" customWidth="1"/>
    <col min="2" max="2" width="11.26953125" style="8" customWidth="1"/>
    <col min="3" max="3" width="22" style="8" customWidth="1"/>
    <col min="4" max="4" width="144.54296875" style="8" customWidth="1"/>
    <col min="5" max="16384" width="8.7265625" style="8"/>
  </cols>
  <sheetData>
    <row r="2" spans="2:4" ht="17.5" x14ac:dyDescent="0.35">
      <c r="B2" s="15" t="s">
        <v>214</v>
      </c>
    </row>
    <row r="5" spans="2:4" ht="38.15" customHeight="1" x14ac:dyDescent="0.35">
      <c r="B5" s="16" t="s">
        <v>215</v>
      </c>
      <c r="C5" s="16" t="s">
        <v>216</v>
      </c>
      <c r="D5" s="17" t="s">
        <v>217</v>
      </c>
    </row>
    <row r="6" spans="2:4" ht="28.5" customHeight="1" x14ac:dyDescent="0.35">
      <c r="B6" s="12">
        <v>0.1</v>
      </c>
      <c r="C6" s="13">
        <v>45952</v>
      </c>
      <c r="D6" s="9" t="s">
        <v>218</v>
      </c>
    </row>
    <row r="7" spans="2:4" ht="58.5" customHeight="1" x14ac:dyDescent="0.35">
      <c r="B7" s="12">
        <v>1</v>
      </c>
      <c r="C7" s="13" t="s">
        <v>284</v>
      </c>
      <c r="D7" s="9" t="s">
        <v>283</v>
      </c>
    </row>
    <row r="8" spans="2:4" ht="63.65" customHeight="1" x14ac:dyDescent="0.35">
      <c r="B8" s="12"/>
      <c r="C8" s="13"/>
      <c r="D8" s="9"/>
    </row>
    <row r="9" spans="2:4" ht="60.65" customHeight="1" x14ac:dyDescent="0.35">
      <c r="B9" s="11"/>
      <c r="C9" s="13"/>
      <c r="D9" s="9"/>
    </row>
    <row r="10" spans="2:4" ht="193.5" customHeight="1" x14ac:dyDescent="0.35">
      <c r="B10" s="11"/>
      <c r="C10" s="13"/>
      <c r="D10" s="25"/>
    </row>
    <row r="14" spans="2:4" hidden="1" outlineLevel="1" x14ac:dyDescent="0.35">
      <c r="B14" s="14" t="s">
        <v>219</v>
      </c>
    </row>
    <row r="15" spans="2:4" hidden="1" outlineLevel="1" x14ac:dyDescent="0.35"/>
    <row r="16" spans="2:4" hidden="1" outlineLevel="1" x14ac:dyDescent="0.35">
      <c r="B16" s="11">
        <v>1</v>
      </c>
      <c r="C16" s="8" t="s">
        <v>220</v>
      </c>
    </row>
    <row r="17" spans="2:3" hidden="1" outlineLevel="1" x14ac:dyDescent="0.35">
      <c r="B17" s="11"/>
      <c r="C17" s="8" t="s">
        <v>221</v>
      </c>
    </row>
    <row r="18" spans="2:3" hidden="1" outlineLevel="1" x14ac:dyDescent="0.35">
      <c r="B18" s="11"/>
    </row>
    <row r="19" spans="2:3" hidden="1" outlineLevel="1" x14ac:dyDescent="0.35"/>
    <row r="20" spans="2:3" collapsed="1" x14ac:dyDescent="0.35"/>
  </sheetData>
  <sheetProtection algorithmName="SHA-512" hashValue="vOw5IO1Eirhyqx1gvR0QGuK8K90U5fAjs66vtIQXrw+2V1ECBd+D25GhLdeWrcN2R7eoha/g74kJE1PRQQxpXQ==" saltValue="saw3IcOmxc6TPCiUUdKDtQ==" spinCount="100000" sheet="1" objects="1" scenarios="1"/>
  <pageMargins left="0.7" right="0.7" top="0.75" bottom="0.75" header="0.3" footer="0.3"/>
  <headerFooter>
    <oddHeader>&amp;L&amp;"Aptos"&amp;10&amp;K000000 FCA Public&amp;1#_x000D_</oddHead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D19CA-9306-48A5-A5E8-7399FDD97FE2}">
  <sheetPr codeName="Sheet10"/>
  <dimension ref="B2:D42"/>
  <sheetViews>
    <sheetView showGridLines="0" topLeftCell="A5" workbookViewId="0">
      <selection activeCell="B24" sqref="B24"/>
    </sheetView>
  </sheetViews>
  <sheetFormatPr defaultRowHeight="14.5" x14ac:dyDescent="0.35"/>
  <cols>
    <col min="1" max="1" width="6" customWidth="1"/>
    <col min="2" max="2" width="50.453125" customWidth="1"/>
    <col min="3" max="3" width="26.54296875" customWidth="1"/>
    <col min="4" max="4" width="68.1796875" customWidth="1"/>
  </cols>
  <sheetData>
    <row r="2" spans="2:4" x14ac:dyDescent="0.35">
      <c r="B2" s="4" t="s">
        <v>222</v>
      </c>
      <c r="C2" s="23" t="s">
        <v>223</v>
      </c>
      <c r="D2" s="23" t="s">
        <v>224</v>
      </c>
    </row>
    <row r="3" spans="2:4" x14ac:dyDescent="0.35">
      <c r="B3" s="22" t="s">
        <v>225</v>
      </c>
      <c r="C3" s="24" t="s">
        <v>226</v>
      </c>
      <c r="D3" s="24" t="s">
        <v>227</v>
      </c>
    </row>
    <row r="4" spans="2:4" x14ac:dyDescent="0.35">
      <c r="B4" s="22" t="s">
        <v>194</v>
      </c>
      <c r="C4" s="24" t="s">
        <v>228</v>
      </c>
      <c r="D4" s="24" t="s">
        <v>229</v>
      </c>
    </row>
    <row r="5" spans="2:4" x14ac:dyDescent="0.35">
      <c r="B5" s="22" t="s">
        <v>230</v>
      </c>
      <c r="C5" s="24" t="s">
        <v>226</v>
      </c>
      <c r="D5" s="24" t="s">
        <v>231</v>
      </c>
    </row>
    <row r="6" spans="2:4" x14ac:dyDescent="0.35">
      <c r="B6" s="22" t="s">
        <v>232</v>
      </c>
      <c r="C6" s="24" t="s">
        <v>233</v>
      </c>
      <c r="D6" s="24" t="s">
        <v>234</v>
      </c>
    </row>
    <row r="7" spans="2:4" x14ac:dyDescent="0.35">
      <c r="B7" s="22" t="s">
        <v>235</v>
      </c>
      <c r="C7" s="24" t="s">
        <v>233</v>
      </c>
      <c r="D7" s="24" t="s">
        <v>234</v>
      </c>
    </row>
    <row r="8" spans="2:4" x14ac:dyDescent="0.35">
      <c r="B8" s="22" t="s">
        <v>236</v>
      </c>
      <c r="C8" s="24" t="s">
        <v>233</v>
      </c>
      <c r="D8" s="24" t="s">
        <v>234</v>
      </c>
    </row>
    <row r="9" spans="2:4" x14ac:dyDescent="0.35">
      <c r="B9" s="22" t="s">
        <v>237</v>
      </c>
      <c r="C9" s="24" t="s">
        <v>233</v>
      </c>
      <c r="D9" s="24" t="s">
        <v>234</v>
      </c>
    </row>
    <row r="10" spans="2:4" x14ac:dyDescent="0.35">
      <c r="B10" s="22" t="s">
        <v>238</v>
      </c>
      <c r="C10" s="24" t="s">
        <v>233</v>
      </c>
      <c r="D10" s="24" t="s">
        <v>234</v>
      </c>
    </row>
    <row r="11" spans="2:4" x14ac:dyDescent="0.35">
      <c r="B11" s="22" t="s">
        <v>239</v>
      </c>
      <c r="C11" s="24" t="s">
        <v>233</v>
      </c>
      <c r="D11" s="24" t="s">
        <v>240</v>
      </c>
    </row>
    <row r="12" spans="2:4" x14ac:dyDescent="0.35">
      <c r="B12" s="22" t="s">
        <v>241</v>
      </c>
      <c r="C12" s="24" t="s">
        <v>233</v>
      </c>
      <c r="D12" s="24" t="s">
        <v>242</v>
      </c>
    </row>
    <row r="13" spans="2:4" x14ac:dyDescent="0.35">
      <c r="B13" s="22" t="s">
        <v>243</v>
      </c>
      <c r="C13" s="24"/>
      <c r="D13" s="24"/>
    </row>
    <row r="14" spans="2:4" x14ac:dyDescent="0.35">
      <c r="B14" s="22" t="s">
        <v>244</v>
      </c>
      <c r="C14" s="24"/>
      <c r="D14" s="24"/>
    </row>
    <row r="15" spans="2:4" x14ac:dyDescent="0.35">
      <c r="B15" s="22" t="s">
        <v>245</v>
      </c>
      <c r="C15" s="24"/>
      <c r="D15" s="24"/>
    </row>
    <row r="16" spans="2:4" x14ac:dyDescent="0.35">
      <c r="B16" s="22" t="s">
        <v>117</v>
      </c>
      <c r="C16" s="24" t="s">
        <v>246</v>
      </c>
      <c r="D16" s="24" t="s">
        <v>246</v>
      </c>
    </row>
    <row r="17" spans="2:4" x14ac:dyDescent="0.35">
      <c r="B17" s="3"/>
      <c r="D17" s="3"/>
    </row>
    <row r="18" spans="2:4" x14ac:dyDescent="0.35">
      <c r="B18" s="3"/>
      <c r="D18" s="3"/>
    </row>
    <row r="20" spans="2:4" x14ac:dyDescent="0.35">
      <c r="B20" s="4" t="s">
        <v>247</v>
      </c>
    </row>
    <row r="21" spans="2:4" x14ac:dyDescent="0.35">
      <c r="B21" s="22" t="s">
        <v>248</v>
      </c>
    </row>
    <row r="22" spans="2:4" x14ac:dyDescent="0.35">
      <c r="B22" s="22" t="s">
        <v>249</v>
      </c>
    </row>
    <row r="23" spans="2:4" x14ac:dyDescent="0.35">
      <c r="B23" s="22" t="s">
        <v>250</v>
      </c>
    </row>
    <row r="24" spans="2:4" x14ac:dyDescent="0.35">
      <c r="B24" s="22" t="s">
        <v>251</v>
      </c>
    </row>
    <row r="25" spans="2:4" x14ac:dyDescent="0.35">
      <c r="B25" s="22" t="s">
        <v>252</v>
      </c>
    </row>
    <row r="26" spans="2:4" x14ac:dyDescent="0.35">
      <c r="B26" s="22" t="s">
        <v>253</v>
      </c>
    </row>
    <row r="27" spans="2:4" x14ac:dyDescent="0.35">
      <c r="B27" s="22" t="s">
        <v>254</v>
      </c>
    </row>
    <row r="31" spans="2:4" x14ac:dyDescent="0.35">
      <c r="B31" s="4" t="s">
        <v>255</v>
      </c>
    </row>
    <row r="32" spans="2:4" x14ac:dyDescent="0.35">
      <c r="B32" s="22" t="s">
        <v>256</v>
      </c>
    </row>
    <row r="33" spans="2:2" x14ac:dyDescent="0.35">
      <c r="B33" s="22" t="s">
        <v>257</v>
      </c>
    </row>
    <row r="34" spans="2:2" x14ac:dyDescent="0.35">
      <c r="B34" s="22" t="s">
        <v>246</v>
      </c>
    </row>
    <row r="38" spans="2:2" x14ac:dyDescent="0.35">
      <c r="B38" s="4" t="s">
        <v>258</v>
      </c>
    </row>
    <row r="39" spans="2:2" x14ac:dyDescent="0.35">
      <c r="B39" s="22" t="s">
        <v>7</v>
      </c>
    </row>
    <row r="40" spans="2:2" x14ac:dyDescent="0.35">
      <c r="B40" s="22" t="s">
        <v>10</v>
      </c>
    </row>
    <row r="41" spans="2:2" x14ac:dyDescent="0.35">
      <c r="B41" s="22" t="s">
        <v>259</v>
      </c>
    </row>
    <row r="42" spans="2:2" x14ac:dyDescent="0.35">
      <c r="B42" s="22" t="s">
        <v>260</v>
      </c>
    </row>
  </sheetData>
  <sheetProtection algorithmName="SHA-512" hashValue="lZw8xPDjYjGVxAYaq0GXQC9iNS74hY1KFilGLAPVYZQEmEIl6JjTyiXQle7TzWBFCt/IkXZK9uq6BJ0RtQI37g==" saltValue="URbb/WqQs5x1JMWk25xTBw==" spinCount="100000" sheet="1" objects="1" scenarios="1"/>
  <pageMargins left="0.7" right="0.7" top="0.75" bottom="0.75" header="0.3" footer="0.3"/>
  <pageSetup paperSize="9" orientation="portrait" r:id="rId1"/>
  <headerFooter>
    <oddHeader>&amp;L&amp;"Aptos"&amp;10&amp;K000000 FCA Public&amp;1#_x000D_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ca_mig_date xmlns="http://schemas.microsoft.com/sharepoint/v3" xsi:nil="true"/>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fca_mig_source xmlns="http://schemas.microsoft.com/sharepoint/v3" xsi:nil="true"/>
    <fca_livelink_description xmlns="http://schemas.microsoft.com/sharepoint/v3" xsi:nil="true"/>
    <fca_mig_full_path xmlns="http://schemas.microsoft.com/sharepoint/v3" xsi:nil="true"/>
    <fca_livelink_recstatus xmlns="http://schemas.microsoft.com/sharepoint/v3" xsi:nil="true"/>
    <fca_retention_trg_date xmlns="http://schemas.microsoft.com/sharepoint/v3" xsi:nil="true"/>
    <fca_livelink_recstatus_date xmlns="http://schemas.microsoft.com/sharepoint/v3" xsi:nil="true"/>
    <fca_mig_partial_path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External Engagement</TermName>
          <TermId xmlns="http://schemas.microsoft.com/office/infopath/2007/PartnerControls">9b00bd8a-6b07-402d-8d49-d99261372b0d</TermId>
        </TermInfo>
        <TermInfo xmlns="http://schemas.microsoft.com/office/infopath/2007/PartnerControls">
          <TermName xmlns="http://schemas.microsoft.com/office/infopath/2007/PartnerControls">Case work</TermName>
          <TermId xmlns="http://schemas.microsoft.com/office/infopath/2007/PartnerControls">281a76e5-7b81-4766-bb79-c812421e7a09</TermId>
        </TermInfo>
      </Terms>
    </i7382953a7c14d49b483126af46f0dd6>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e78d89c8-b243-4702-b4cb-4716b55b2df1</TermId>
        </TermInfo>
      </Terms>
    </j863df97efa040da9c8165feb4e31e75>
    <TaxCatchAll xmlns="89a121d7-0f83-4fe4-9209-73446f4f3649">
      <Value>5</Value>
      <Value>4</Value>
      <Value>3</Value>
    </TaxCatchAll>
    <_dlc_DocId xmlns="89a121d7-0f83-4fe4-9209-73446f4f3649">VNYSQYFFTVYR-1451908436-29</_dlc_DocId>
    <_dlc_DocIdPersistId xmlns="89a121d7-0f83-4fe4-9209-73446f4f3649">true</_dlc_DocIdPersistId>
    <_dlc_DocIdUrl xmlns="89a121d7-0f83-4fe4-9209-73446f4f3649">
      <Url>https://thefca.sharepoint.com/sites/PROJ_Auths_FinDataCollect/_layouts/15/DocIdRedir.aspx?ID=VNYSQYFFTVYR-1451908436-29</Url>
      <Description>VNYSQYFFTVYR-1451908436-29</Description>
    </_dlc_DocIdUrl>
    <Is_FirstChKInDone xmlns="http://schemas.microsoft.com/sharepoint/v3">Yes</Is_FirstChKInDone>
    <fca_mig_stage_2 xmlns="964f0a7c-bcf0-4337-b577-3747e0a5c4bc" xsi:nil="true"/>
    <fca_prop_ret_label xmlns="http://schemas.microsoft.com/sharepoint/v3"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FCA Document" ma:contentTypeID="0x0101005A9549D9A06FAF49B2796176C16A6E110060B6CCC7727C8B46A7D62B552D0A5D30" ma:contentTypeVersion="30" ma:contentTypeDescription="" ma:contentTypeScope="" ma:versionID="5f024d8784998d70740b82f08b36093e">
  <xsd:schema xmlns:xsd="http://www.w3.org/2001/XMLSchema" xmlns:xs="http://www.w3.org/2001/XMLSchema" xmlns:p="http://schemas.microsoft.com/office/2006/metadata/properties" xmlns:ns1="http://schemas.microsoft.com/sharepoint/v3" xmlns:ns2="964f0a7c-bcf0-4337-b577-3747e0a5c4bc" xmlns:ns3="89a121d7-0f83-4fe4-9209-73446f4f3649" xmlns:ns4="cd635929-ea41-46c2-87bb-7a02822f0613" targetNamespace="http://schemas.microsoft.com/office/2006/metadata/properties" ma:root="true" ma:fieldsID="314af61cd2c3716c7d81ef2327f93a65" ns1:_="" ns2:_="" ns3:_="" ns4:_="">
    <xsd:import namespace="http://schemas.microsoft.com/sharepoint/v3"/>
    <xsd:import namespace="964f0a7c-bcf0-4337-b577-3747e0a5c4bc"/>
    <xsd:import namespace="89a121d7-0f83-4fe4-9209-73446f4f3649"/>
    <xsd:import namespace="cd635929-ea41-46c2-87bb-7a02822f0613"/>
    <xsd:element name="properties">
      <xsd:complexType>
        <xsd:sequence>
          <xsd:element name="documentManagement">
            <xsd:complexType>
              <xsd:all>
                <xsd:element ref="ns2:j863df97efa040da9c8165feb4e31e75" minOccurs="0"/>
                <xsd:element ref="ns2:i7382953a7c14d49b483126af46f0dd6" minOccurs="0"/>
                <xsd:element ref="ns3:_dlc_DocId" minOccurs="0"/>
                <xsd:element ref="ns3:_dlc_DocIdUrl" minOccurs="0"/>
                <xsd:element ref="ns3: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fca_mig_stage" minOccurs="0"/>
                <xsd:element ref="ns1:fca_livelink_accessed_date" minOccurs="0"/>
                <xsd:element ref="ns2:fca_livelink_local_metadata" minOccurs="0"/>
                <xsd:element ref="ns3:TaxCatchAll" minOccurs="0"/>
                <xsd:element ref="ns3:TaxCatchAllLabel"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5" nillable="true" ma:displayName="Source" ma:internalName="fca_mig_source">
      <xsd:simpleType>
        <xsd:restriction base="dms:Text"/>
      </xsd:simpleType>
    </xsd:element>
    <xsd:element name="fca_mig_full_path" ma:index="16" nillable="true" ma:displayName="Full Source Path" ma:internalName="fca_mig_full_path">
      <xsd:simpleType>
        <xsd:restriction base="dms:Note">
          <xsd:maxLength value="255"/>
        </xsd:restriction>
      </xsd:simpleType>
    </xsd:element>
    <xsd:element name="fca_mig_partial_path" ma:index="17" nillable="true" ma:displayName="Partial Source Path" ma:internalName="fca_mig_partial_path">
      <xsd:simpleType>
        <xsd:restriction base="dms:Note">
          <xsd:maxLength value="255"/>
        </xsd:restriction>
      </xsd:simpleType>
    </xsd:element>
    <xsd:element name="fca_livelink_obj_id" ma:index="18" nillable="true" ma:displayName="Livelink Object Id" ma:internalName="fca_livelink_obj_id">
      <xsd:simpleType>
        <xsd:restriction base="dms:Text"/>
      </xsd:simpleType>
    </xsd:element>
    <xsd:element name="fca_mig_date" ma:index="19" nillable="true" ma:displayName="Source Migration Date" ma:format="DateOnly" ma:internalName="fca_mig_date">
      <xsd:simpleType>
        <xsd:restriction base="dms:DateTime"/>
      </xsd:simpleType>
    </xsd:element>
    <xsd:element name="fca_retention_trg_date" ma:index="20" nillable="true" ma:displayName="Retention Date" ma:format="DateOnly" ma:internalName="fca_retention_trg_date">
      <xsd:simpleType>
        <xsd:restriction base="dms:DateTime"/>
      </xsd:simpleType>
    </xsd:element>
    <xsd:element name="fca_livelink_description" ma:index="21" nillable="true" ma:displayName="Description(Livelink)" ma:internalName="fca_livelink_description">
      <xsd:simpleType>
        <xsd:restriction base="dms:Note">
          <xsd:maxLength value="255"/>
        </xsd:restriction>
      </xsd:simpleType>
    </xsd:element>
    <xsd:element name="fca_livelink_recstatus" ma:index="22" nillable="true" ma:displayName="Records Status" ma:internalName="fca_livelink_recstatus">
      <xsd:simpleType>
        <xsd:restriction base="dms:Text"/>
      </xsd:simpleType>
    </xsd:element>
    <xsd:element name="fca_livelink_recstatus_date" ma:index="23" nillable="true" ma:displayName="Records Status Date" ma:format="DateOnly" ma:internalName="fca_livelink_recstatus_date">
      <xsd:simpleType>
        <xsd:restriction base="dms:DateTime"/>
      </xsd:simpleType>
    </xsd:element>
    <xsd:element name="Is_FirstChKInDone" ma:index="24" nillable="true" ma:displayName="IsFCDone" ma:default="No" ma:internalName="Is_FirstChKInDone">
      <xsd:simpleType>
        <xsd:restriction base="dms:Choice">
          <xsd:enumeration value="Yes"/>
          <xsd:enumeration value="No"/>
        </xsd:restriction>
      </xsd:simpleType>
    </xsd:element>
    <xsd:element name="fca_prop_ret_label" ma:index="26" nillable="true" ma:displayName="Proposed Retention Label" ma:internalName="fca_prop_ret_label">
      <xsd:simpleType>
        <xsd:restriction base="dms:Text"/>
      </xsd:simpleType>
    </xsd:element>
    <xsd:element name="fca_livelink_accessed_date" ma:index="28"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j863df97efa040da9c8165feb4e31e75" ma:index="8" ma:taxonomy="true" ma:internalName="j863df97efa040da9c8165feb4e31e75" ma:taxonomyFieldName="fca_information_classification" ma:displayName="Sensitivity."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0" nillable="true"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fca_mig_stage_2" ma:index="25" nillable="true" ma:displayName="Migration Stage 2" ma:indexed="true" ma:internalName="fca_mig_stage_2">
      <xsd:simpleType>
        <xsd:restriction base="dms:Number"/>
      </xsd:simpleType>
    </xsd:element>
    <xsd:element name="fca_mig_stage" ma:index="27" nillable="true" ma:displayName="Migration Stage" ma:default="0" ma:internalName="fca_mig_stage" ma:percentage="FALSE">
      <xsd:simpleType>
        <xsd:restriction base="dms:Number"/>
      </xsd:simpleType>
    </xsd:element>
    <xsd:element name="fca_livelink_local_metadata" ma:index="29" nillable="true" ma:displayName="Local Livelink Metadata" ma:internalName="fca_livelink_local_metadata">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a121d7-0f83-4fe4-9209-73446f4f3649"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CatchAll" ma:index="30" nillable="true" ma:displayName="Taxonomy Catch All Column" ma:hidden="true" ma:list="{7ef600fb-989e-4b65-aa97-47e8cde1f9b9}" ma:internalName="TaxCatchAll" ma:showField="CatchAllData" ma:web="89a121d7-0f83-4fe4-9209-73446f4f3649">
      <xsd:complexType>
        <xsd:complexContent>
          <xsd:extension base="dms:MultiChoiceLookup">
            <xsd:sequence>
              <xsd:element name="Value" type="dms:Lookup" maxOccurs="unbounded" minOccurs="0" nillable="true"/>
            </xsd:sequence>
          </xsd:extension>
        </xsd:complexContent>
      </xsd:complexType>
    </xsd:element>
    <xsd:element name="TaxCatchAllLabel" ma:index="31" nillable="true" ma:displayName="Taxonomy Catch All Column1" ma:hidden="true" ma:list="{7ef600fb-989e-4b65-aa97-47e8cde1f9b9}" ma:internalName="TaxCatchAllLabel" ma:readOnly="true" ma:showField="CatchAllDataLabel" ma:web="89a121d7-0f83-4fe4-9209-73446f4f364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635929-ea41-46c2-87bb-7a02822f0613" elementFormDefault="qualified">
    <xsd:import namespace="http://schemas.microsoft.com/office/2006/documentManagement/types"/>
    <xsd:import namespace="http://schemas.microsoft.com/office/infopath/2007/PartnerControls"/>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7B2399-B5B2-4151-9076-C0833A483B7C}">
  <ds:schemaRefs>
    <ds:schemaRef ds:uri="89a121d7-0f83-4fe4-9209-73446f4f3649"/>
    <ds:schemaRef ds:uri="964f0a7c-bcf0-4337-b577-3747e0a5c4bc"/>
    <ds:schemaRef ds:uri="http://purl.org/dc/elements/1.1/"/>
    <ds:schemaRef ds:uri="http://schemas.microsoft.com/office/2006/metadata/properties"/>
    <ds:schemaRef ds:uri="http://schemas.openxmlformats.org/package/2006/metadata/core-properties"/>
    <ds:schemaRef ds:uri="http://schemas.microsoft.com/sharepoint/v3"/>
    <ds:schemaRef ds:uri="http://purl.org/dc/terms/"/>
    <ds:schemaRef ds:uri="http://schemas.microsoft.com/office/2006/documentManagement/types"/>
    <ds:schemaRef ds:uri="http://schemas.microsoft.com/office/infopath/2007/PartnerControls"/>
    <ds:schemaRef ds:uri="cd635929-ea41-46c2-87bb-7a02822f0613"/>
    <ds:schemaRef ds:uri="http://www.w3.org/XML/1998/namespace"/>
    <ds:schemaRef ds:uri="http://purl.org/dc/dcmitype/"/>
  </ds:schemaRefs>
</ds:datastoreItem>
</file>

<file path=customXml/itemProps2.xml><?xml version="1.0" encoding="utf-8"?>
<ds:datastoreItem xmlns:ds="http://schemas.openxmlformats.org/officeDocument/2006/customXml" ds:itemID="{96337D05-175D-4A6C-823F-EE3C0EA7632D}">
  <ds:schemaRefs>
    <ds:schemaRef ds:uri="http://schemas.microsoft.com/sharepoint/events"/>
  </ds:schemaRefs>
</ds:datastoreItem>
</file>

<file path=customXml/itemProps3.xml><?xml version="1.0" encoding="utf-8"?>
<ds:datastoreItem xmlns:ds="http://schemas.openxmlformats.org/officeDocument/2006/customXml" ds:itemID="{67CBD112-783D-4B07-A307-B0CE9665C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89a121d7-0f83-4fe4-9209-73446f4f3649"/>
    <ds:schemaRef ds:uri="cd635929-ea41-46c2-87bb-7a02822f0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B8FCB26-91E9-455E-826E-FD4366B0A2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Guidance &amp; Glossary</vt:lpstr>
      <vt:lpstr>Incorporated</vt:lpstr>
      <vt:lpstr>Sole Trader &amp; Partnerships</vt:lpstr>
      <vt:lpstr>Qualitative Questions</vt:lpstr>
      <vt:lpstr>'Guidance &amp; Glossary'!Print_Area</vt:lpstr>
      <vt:lpstr>'Qualitative Questions'!Print_Area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FCA@fca.org.uk</dc:creator>
  <cp:keywords/>
  <dc:description/>
  <cp:lastModifiedBy>Neil Gregory</cp:lastModifiedBy>
  <cp:revision/>
  <dcterms:created xsi:type="dcterms:W3CDTF">2023-11-22T15:46:18Z</dcterms:created>
  <dcterms:modified xsi:type="dcterms:W3CDTF">2026-01-16T16:03:48Z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0x0101005A9549D9A06FAF49B2796176C16A6E110060B6CCC7727C8B46A7D62B552D0A5D30</vt:lpwstr>
  </property>
  <property fmtid="{D5CDD505-2E9C-101B-9397-08002B2CF9AE}" pid="3" name="_dlc_DocIdItemGuid">
    <vt:lpwstr>7980cf2b-1f2d-4dac-8512-fb5e8ad59a7e</vt:lpwstr>
  </property>
  <property fmtid="{D5CDD505-2E9C-101B-9397-08002B2CF9AE}" pid="4" name="fca_information_classification">
    <vt:lpwstr>5;#Public|e78d89c8-b243-4702-b4cb-4716b55b2df1</vt:lpwstr>
  </property>
  <property fmtid="{D5CDD505-2E9C-101B-9397-08002B2CF9AE}" pid="5" name="fca_document_purpose">
    <vt:lpwstr>3;#External Engagement|9b00bd8a-6b07-402d-8d49-d99261372b0d;#4;#Case work|281a76e5-7b81-4766-bb79-c812421e7a09</vt:lpwstr>
  </property>
  <property fmtid="{D5CDD505-2E9C-101B-9397-08002B2CF9AE}" pid="6" name="Is_FirstChKInDone">
    <vt:lpwstr>Yes</vt:lpwstr>
  </property>
  <property fmtid="{D5CDD505-2E9C-101B-9397-08002B2CF9AE}" pid="7" name="MSIP_Label_ceacc62a-ff53-4fb3-9cdc-bb655f5bd38e_Enabled">
    <vt:lpwstr>true</vt:lpwstr>
  </property>
  <property fmtid="{D5CDD505-2E9C-101B-9397-08002B2CF9AE}" pid="8" name="MSIP_Label_ceacc62a-ff53-4fb3-9cdc-bb655f5bd38e_SetDate">
    <vt:lpwstr>2026-01-16T14:55:17Z</vt:lpwstr>
  </property>
  <property fmtid="{D5CDD505-2E9C-101B-9397-08002B2CF9AE}" pid="9" name="MSIP_Label_ceacc62a-ff53-4fb3-9cdc-bb655f5bd38e_Method">
    <vt:lpwstr>Privileged</vt:lpwstr>
  </property>
  <property fmtid="{D5CDD505-2E9C-101B-9397-08002B2CF9AE}" pid="10" name="MSIP_Label_ceacc62a-ff53-4fb3-9cdc-bb655f5bd38e_Name">
    <vt:lpwstr>FCA Public</vt:lpwstr>
  </property>
  <property fmtid="{D5CDD505-2E9C-101B-9397-08002B2CF9AE}" pid="11" name="MSIP_Label_ceacc62a-ff53-4fb3-9cdc-bb655f5bd38e_SiteId">
    <vt:lpwstr>551f9db3-821c-4457-8551-b43423dce661</vt:lpwstr>
  </property>
  <property fmtid="{D5CDD505-2E9C-101B-9397-08002B2CF9AE}" pid="12" name="MSIP_Label_ceacc62a-ff53-4fb3-9cdc-bb655f5bd38e_ActionId">
    <vt:lpwstr>206f669e-679f-4fe9-874d-f9aafe5db51f</vt:lpwstr>
  </property>
  <property fmtid="{D5CDD505-2E9C-101B-9397-08002B2CF9AE}" pid="13" name="MSIP_Label_ceacc62a-ff53-4fb3-9cdc-bb655f5bd38e_ContentBits">
    <vt:lpwstr>1</vt:lpwstr>
  </property>
  <property fmtid="{D5CDD505-2E9C-101B-9397-08002B2CF9AE}" pid="14" name="MSIP_Label_ceacc62a-ff53-4fb3-9cdc-bb655f5bd38e_Tag">
    <vt:lpwstr>10, 0, 1, 1</vt:lpwstr>
  </property>
</Properties>
</file>